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Adv Excel 2013\Finished Files\Ch 2\"/>
    </mc:Choice>
  </mc:AlternateContent>
  <bookViews>
    <workbookView xWindow="120" yWindow="36" windowWidth="15252" windowHeight="8160" activeTab="5"/>
  </bookViews>
  <sheets>
    <sheet name="Orders" sheetId="1" r:id="rId1"/>
    <sheet name="Color Sort" sheetId="6" r:id="rId2"/>
    <sheet name="Custom Sort" sheetId="7" r:id="rId3"/>
    <sheet name="Criteria" sheetId="3" r:id="rId4"/>
    <sheet name="Tables" sheetId="2" r:id="rId5"/>
    <sheet name="Duplicates" sheetId="5" r:id="rId6"/>
  </sheets>
  <definedNames>
    <definedName name="_xlnm._FilterDatabase" localSheetId="5" hidden="1">Duplicates!$A$1:$K$97</definedName>
    <definedName name="_xlnm._FilterDatabase" localSheetId="0" hidden="1">Orders!$A$1:$K$154</definedName>
  </definedNames>
  <calcPr calcId="152511"/>
</workbook>
</file>

<file path=xl/calcChain.xml><?xml version="1.0" encoding="utf-8"?>
<calcChain xmlns="http://schemas.openxmlformats.org/spreadsheetml/2006/main">
  <c r="D46" i="2" l="1"/>
  <c r="C46" i="2"/>
  <c r="E2" i="2"/>
  <c r="E3" i="2"/>
  <c r="E4" i="2"/>
  <c r="E46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K155" i="1"/>
  <c r="K152" i="1"/>
  <c r="K149" i="1"/>
  <c r="K147" i="1"/>
  <c r="K144" i="1"/>
  <c r="K150" i="1" s="1"/>
  <c r="K141" i="1"/>
  <c r="K137" i="1"/>
  <c r="K135" i="1"/>
  <c r="K138" i="1" s="1"/>
  <c r="K132" i="1"/>
  <c r="K128" i="1"/>
  <c r="K125" i="1"/>
  <c r="K122" i="1"/>
  <c r="K120" i="1"/>
  <c r="K116" i="1"/>
  <c r="K111" i="1"/>
  <c r="K117" i="1" s="1"/>
  <c r="K107" i="1"/>
  <c r="K105" i="1"/>
  <c r="K108" i="1" s="1"/>
  <c r="K103" i="1"/>
  <c r="K100" i="1"/>
  <c r="K97" i="1"/>
  <c r="K91" i="1"/>
  <c r="K89" i="1"/>
  <c r="K83" i="1"/>
  <c r="K92" i="1" s="1"/>
  <c r="K77" i="1"/>
  <c r="K71" i="1"/>
  <c r="K66" i="1"/>
  <c r="K63" i="1"/>
  <c r="K60" i="1"/>
  <c r="K58" i="1"/>
  <c r="K52" i="1"/>
  <c r="K61" i="1" s="1"/>
  <c r="K46" i="1"/>
  <c r="K41" i="1"/>
  <c r="K39" i="1"/>
  <c r="K42" i="1" s="1"/>
  <c r="K36" i="1"/>
  <c r="K34" i="1"/>
  <c r="K25" i="1"/>
  <c r="K21" i="1"/>
  <c r="K18" i="1"/>
  <c r="K22" i="1" s="1"/>
  <c r="K15" i="1"/>
  <c r="K12" i="1"/>
  <c r="K5" i="1"/>
  <c r="K16" i="1" s="1"/>
  <c r="K156" i="1"/>
  <c r="K153" i="1"/>
  <c r="K142" i="1"/>
  <c r="K133" i="1"/>
  <c r="K129" i="1"/>
  <c r="K123" i="1"/>
  <c r="K101" i="1"/>
  <c r="K78" i="1"/>
  <c r="K67" i="1"/>
  <c r="K64" i="1"/>
  <c r="K47" i="1"/>
  <c r="K37" i="1"/>
  <c r="K157" i="1" l="1"/>
  <c r="D5" i="2"/>
  <c r="D6" i="2"/>
  <c r="D7" i="2"/>
  <c r="D11" i="2"/>
  <c r="D12" i="2"/>
  <c r="D13" i="2"/>
  <c r="D20" i="2"/>
  <c r="D21" i="2"/>
  <c r="D22" i="2"/>
  <c r="D23" i="2"/>
  <c r="D24" i="2"/>
  <c r="D25" i="2"/>
  <c r="D28" i="2"/>
  <c r="D29" i="2"/>
  <c r="D33" i="2"/>
  <c r="D34" i="2"/>
  <c r="D35" i="2"/>
  <c r="D41" i="2"/>
  <c r="D42" i="2"/>
  <c r="D43" i="2"/>
  <c r="D44" i="2"/>
  <c r="D45" i="2"/>
  <c r="D23" i="7"/>
  <c r="D20" i="7"/>
  <c r="D9" i="7"/>
  <c r="D5" i="7"/>
  <c r="D19" i="7"/>
  <c r="D18" i="7"/>
  <c r="D4" i="7"/>
  <c r="D22" i="7"/>
  <c r="D13" i="7"/>
  <c r="D3" i="7"/>
  <c r="D17" i="7"/>
  <c r="D8" i="7"/>
  <c r="D16" i="7"/>
  <c r="D7" i="7"/>
  <c r="D15" i="7"/>
  <c r="D6" i="7"/>
  <c r="D12" i="7"/>
  <c r="D11" i="7"/>
  <c r="D21" i="7"/>
  <c r="D2" i="7"/>
  <c r="D14" i="7"/>
  <c r="D10" i="7"/>
  <c r="D23" i="6"/>
  <c r="D22" i="6"/>
  <c r="D11" i="6"/>
  <c r="D21" i="6"/>
  <c r="D20" i="6"/>
  <c r="D10" i="6"/>
  <c r="D19" i="6"/>
  <c r="D18" i="6"/>
  <c r="D17" i="6"/>
  <c r="D16" i="6"/>
  <c r="D9" i="6"/>
  <c r="D8" i="6"/>
  <c r="D3" i="6"/>
  <c r="D7" i="6"/>
  <c r="D6" i="6"/>
  <c r="D5" i="6"/>
  <c r="D2" i="6"/>
  <c r="D4" i="6"/>
  <c r="D15" i="6"/>
  <c r="D14" i="6"/>
  <c r="D13" i="6"/>
  <c r="D12" i="6"/>
  <c r="D3" i="2" l="1"/>
  <c r="D4" i="2"/>
  <c r="D8" i="2"/>
  <c r="D9" i="2"/>
  <c r="D10" i="2"/>
  <c r="D14" i="2"/>
  <c r="D15" i="2"/>
  <c r="D16" i="2"/>
  <c r="D17" i="2"/>
  <c r="D18" i="2"/>
  <c r="D19" i="2"/>
  <c r="D26" i="2"/>
  <c r="D27" i="2"/>
  <c r="D30" i="2"/>
  <c r="D31" i="2"/>
  <c r="D32" i="2"/>
  <c r="D36" i="2"/>
  <c r="D37" i="2"/>
  <c r="D38" i="2"/>
  <c r="D39" i="2"/>
  <c r="D40" i="2"/>
  <c r="D2" i="2"/>
</calcChain>
</file>

<file path=xl/sharedStrings.xml><?xml version="1.0" encoding="utf-8"?>
<sst xmlns="http://schemas.openxmlformats.org/spreadsheetml/2006/main" count="871" uniqueCount="104">
  <si>
    <t>Customer ID</t>
  </si>
  <si>
    <t>Company</t>
  </si>
  <si>
    <t>Invoice Number</t>
  </si>
  <si>
    <t>Date</t>
  </si>
  <si>
    <t>Item Number</t>
  </si>
  <si>
    <t>Quantity</t>
  </si>
  <si>
    <t>Brand</t>
  </si>
  <si>
    <t>Type</t>
  </si>
  <si>
    <t>Price per Case</t>
  </si>
  <si>
    <t>Total</t>
  </si>
  <si>
    <t>ELASTIC CORP</t>
  </si>
  <si>
    <t>KOALA COLA</t>
  </si>
  <si>
    <t>CHERRY PIE</t>
  </si>
  <si>
    <t>SODA</t>
  </si>
  <si>
    <t>TROPIC MIX</t>
  </si>
  <si>
    <t>JUICE</t>
  </si>
  <si>
    <t>PINEAPPLE SQUIRT</t>
  </si>
  <si>
    <t>RON'S ROOT BEER</t>
  </si>
  <si>
    <t>ORANGE SUPRISE</t>
  </si>
  <si>
    <t>SHEMP'S</t>
  </si>
  <si>
    <t>COOL SPRINGS</t>
  </si>
  <si>
    <t>WATER</t>
  </si>
  <si>
    <t>TEE OFF</t>
  </si>
  <si>
    <t>PEAR DELIGHT</t>
  </si>
  <si>
    <t>JACK'S PIZZA</t>
  </si>
  <si>
    <t>BENTON'S</t>
  </si>
  <si>
    <t>COOK'S GRAPE</t>
  </si>
  <si>
    <t>ABC Corporation</t>
  </si>
  <si>
    <t>VERY NICE, INC.</t>
  </si>
  <si>
    <t>HINES RED CHERRY</t>
  </si>
  <si>
    <t>CHARGE</t>
  </si>
  <si>
    <t>BLACKBERRY BONANZA</t>
  </si>
  <si>
    <t>APPLE MAGIC</t>
  </si>
  <si>
    <t>ACCOUNTS UNLIMITED, INC.</t>
  </si>
  <si>
    <t>GREGORY GRAPE</t>
  </si>
  <si>
    <t>BLEEDUM, DRI, AND RUN</t>
  </si>
  <si>
    <t>LAUREL'S</t>
  </si>
  <si>
    <t>JONES BLACKBERRY</t>
  </si>
  <si>
    <t>MOE'S</t>
  </si>
  <si>
    <t>MONSTER MASH</t>
  </si>
  <si>
    <t>PETE'S DINER</t>
  </si>
  <si>
    <t>PROTEIN PALACE</t>
  </si>
  <si>
    <t>PS+S CORP</t>
  </si>
  <si>
    <t>REN'S DINER</t>
  </si>
  <si>
    <t>AMY CORP</t>
  </si>
  <si>
    <t>ANTS IN THE PANTS,INC</t>
  </si>
  <si>
    <t>JAZZ CLUB</t>
  </si>
  <si>
    <t>NECTARINE PUNCH</t>
  </si>
  <si>
    <t>JOURNEY CORP</t>
  </si>
  <si>
    <t>RASPBERRY RUSH</t>
  </si>
  <si>
    <t>PEACH PIZAZZ</t>
  </si>
  <si>
    <t>KIWI-ORANGE</t>
  </si>
  <si>
    <t>ABM CORP</t>
  </si>
  <si>
    <t>ABC DELI</t>
  </si>
  <si>
    <t>Discount</t>
  </si>
  <si>
    <t>BAND</t>
  </si>
  <si>
    <t>JACKS</t>
  </si>
  <si>
    <t>CLEO</t>
  </si>
  <si>
    <t>TREMBLE INC.</t>
  </si>
  <si>
    <t>DTAY</t>
  </si>
  <si>
    <t>JCAR</t>
  </si>
  <si>
    <t>ABC CORPORATION</t>
  </si>
  <si>
    <t>MBON</t>
  </si>
  <si>
    <t>MHAR</t>
  </si>
  <si>
    <t>Emp Code</t>
  </si>
  <si>
    <t>Year Total</t>
  </si>
  <si>
    <t>Commission</t>
  </si>
  <si>
    <t>Month Sold</t>
  </si>
  <si>
    <t>Jan</t>
  </si>
  <si>
    <t>Mar</t>
  </si>
  <si>
    <t>Feb</t>
  </si>
  <si>
    <t>Apr</t>
  </si>
  <si>
    <t>May</t>
  </si>
  <si>
    <t>Jun</t>
  </si>
  <si>
    <t>Soda</t>
  </si>
  <si>
    <t>&gt;1700</t>
  </si>
  <si>
    <t>Juice</t>
  </si>
  <si>
    <t>&gt;1000</t>
  </si>
  <si>
    <t>ABC Corporation Total</t>
  </si>
  <si>
    <t>ABC DELI Total</t>
  </si>
  <si>
    <t>ABM CORP Total</t>
  </si>
  <si>
    <t>ACCOUNTS UNLIMITED, INC. Total</t>
  </si>
  <si>
    <t>AMY CORP Total</t>
  </si>
  <si>
    <t>ANTS IN THE PANTS,INC Total</t>
  </si>
  <si>
    <t>BENTON'S Total</t>
  </si>
  <si>
    <t>BLEEDUM, DRI, AND RUN Total</t>
  </si>
  <si>
    <t>ELASTIC CORP Total</t>
  </si>
  <si>
    <t>JACK'S PIZZA Total</t>
  </si>
  <si>
    <t>JAZZ CLUB Total</t>
  </si>
  <si>
    <t>JOURNEY CORP Total</t>
  </si>
  <si>
    <t>LAUREL'S Total</t>
  </si>
  <si>
    <t>MOE'S Total</t>
  </si>
  <si>
    <t>PETE'S DINER Total</t>
  </si>
  <si>
    <t>PROTEIN PALACE Total</t>
  </si>
  <si>
    <t>PS+S CORP Total</t>
  </si>
  <si>
    <t>REN'S DINER Total</t>
  </si>
  <si>
    <t>SHEMP'S Total</t>
  </si>
  <si>
    <t>TEE OFF Total</t>
  </si>
  <si>
    <t>VERY NICE, INC. Total</t>
  </si>
  <si>
    <t>Grand Total</t>
  </si>
  <si>
    <t>JUICE Total</t>
  </si>
  <si>
    <t>SODA Total</t>
  </si>
  <si>
    <t>WATER Total</t>
  </si>
  <si>
    <t>Next Year Projections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</si>
</sst>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indexed="8"/>
      <name val="Calibri"/>
    </font>
    <font>
      <sz val="11"/>
      <color theme="1"/>
      <name val="Calibri"/>
      <scheme val="minor"/>
    </font>
    <font>
      <sz val="11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17">
    <xf numFmtId="0" fontId="0" fillId="0" borderId="0" xfId="0"/>
    <xf numFmtId="14" fontId="0" fillId="0" borderId="0" xfId="0" applyNumberFormat="1"/>
    <xf numFmtId="9" fontId="0" fillId="0" borderId="0" xfId="2" applyFont="1"/>
    <xf numFmtId="8" fontId="0" fillId="0" borderId="0" xfId="1" applyNumberFormat="1" applyFont="1"/>
    <xf numFmtId="0" fontId="0" fillId="0" borderId="0" xfId="0" applyNumberFormat="1"/>
    <xf numFmtId="0" fontId="2" fillId="0" borderId="0" xfId="0" applyFont="1" applyBorder="1" applyAlignment="1">
      <alignment horizontal="center" vertical="center" wrapText="1"/>
    </xf>
    <xf numFmtId="0" fontId="3" fillId="0" borderId="1" xfId="3" applyFont="1" applyFill="1" applyBorder="1" applyAlignment="1">
      <alignment wrapText="1"/>
    </xf>
    <xf numFmtId="44" fontId="5" fillId="0" borderId="1" xfId="1" applyFont="1" applyFill="1" applyBorder="1" applyAlignment="1">
      <alignment horizontal="right" wrapText="1"/>
    </xf>
    <xf numFmtId="44" fontId="6" fillId="0" borderId="0" xfId="1" applyFont="1"/>
    <xf numFmtId="164" fontId="0" fillId="0" borderId="0" xfId="1" applyNumberFormat="1" applyFont="1"/>
    <xf numFmtId="164" fontId="5" fillId="0" borderId="1" xfId="1" applyNumberFormat="1" applyFont="1" applyFill="1" applyBorder="1" applyAlignment="1">
      <alignment horizontal="right" wrapText="1"/>
    </xf>
    <xf numFmtId="164" fontId="0" fillId="0" borderId="1" xfId="1" applyNumberFormat="1" applyFont="1" applyBorder="1"/>
    <xf numFmtId="164" fontId="5" fillId="0" borderId="0" xfId="1" applyNumberFormat="1" applyFont="1" applyFill="1" applyBorder="1" applyAlignment="1">
      <alignment horizontal="right" wrapText="1"/>
    </xf>
    <xf numFmtId="0" fontId="2" fillId="0" borderId="0" xfId="0" applyFont="1"/>
    <xf numFmtId="0" fontId="7" fillId="0" borderId="2" xfId="0" applyNumberFormat="1" applyFont="1" applyFill="1" applyBorder="1" applyAlignment="1" applyProtection="1">
      <alignment wrapText="1"/>
    </xf>
    <xf numFmtId="44" fontId="9" fillId="0" borderId="0" xfId="0" applyNumberFormat="1" applyFont="1"/>
    <xf numFmtId="164" fontId="8" fillId="0" borderId="0" xfId="0" applyNumberFormat="1" applyFont="1"/>
  </cellXfs>
  <cellStyles count="4">
    <cellStyle name="Currency" xfId="1" builtinId="4"/>
    <cellStyle name="Normal" xfId="0" builtinId="0"/>
    <cellStyle name="Normal_Tables" xfId="3"/>
    <cellStyle name="Percent" xfId="2" builtinId="5"/>
  </cellStyles>
  <dxfs count="13"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ill>
        <patternFill patternType="solid">
          <fgColor rgb="FF92CDDC"/>
          <bgColor rgb="FF000000"/>
        </patternFill>
      </fill>
    </dxf>
    <dxf>
      <fill>
        <patternFill patternType="solid">
          <fgColor rgb="FFFABF8F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E46" totalsRowCount="1">
  <autoFilter ref="A1:E45"/>
  <tableColumns count="5">
    <tableColumn id="1" name="Emp Code" totalsRowLabel="Total" dataDxfId="10" totalsRowDxfId="5" dataCellStyle="Normal_Tables"/>
    <tableColumn id="2" name="Company" dataDxfId="9" totalsRowDxfId="4" dataCellStyle="Normal_Tables"/>
    <tableColumn id="3" name="Year Total" totalsRowFunction="sum" dataDxfId="8" totalsRowDxfId="3" dataCellStyle="Currency"/>
    <tableColumn id="4" name="Commission" totalsRowFunction="sum" dataDxfId="7" totalsRowDxfId="2" dataCellStyle="Currency">
      <calculatedColumnFormula>C2*0.07</calculatedColumnFormula>
    </tableColumn>
    <tableColumn id="5" name="Next Year Projections" totalsRowFunction="sum" dataDxfId="6">
      <calculatedColumnFormula>106%*Table1[[#This Row],[Year Total]]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7"/>
  <sheetViews>
    <sheetView workbookViewId="0">
      <selection activeCell="B2" sqref="B2"/>
    </sheetView>
  </sheetViews>
  <sheetFormatPr defaultRowHeight="14.4" outlineLevelRow="3"/>
  <cols>
    <col min="1" max="1" width="10.6640625" customWidth="1"/>
    <col min="2" max="2" width="26.6640625" customWidth="1"/>
    <col min="3" max="3" width="8.6640625" customWidth="1"/>
    <col min="4" max="4" width="11.6640625" customWidth="1"/>
    <col min="5" max="5" width="10.6640625" customWidth="1"/>
    <col min="6" max="7" width="9.6640625" customWidth="1"/>
    <col min="8" max="8" width="22.6640625" customWidth="1"/>
    <col min="9" max="9" width="7.6640625" customWidth="1"/>
    <col min="10" max="11" width="10.6640625" customWidth="1"/>
  </cols>
  <sheetData>
    <row r="1" spans="1:11" s="5" customFormat="1" ht="28.8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54</v>
      </c>
      <c r="H1" s="5" t="s">
        <v>6</v>
      </c>
      <c r="I1" s="5" t="s">
        <v>7</v>
      </c>
      <c r="J1" s="5" t="s">
        <v>8</v>
      </c>
      <c r="K1" s="5" t="s">
        <v>9</v>
      </c>
    </row>
    <row r="2" spans="1:11" outlineLevel="3">
      <c r="A2">
        <v>1078</v>
      </c>
      <c r="B2" t="s">
        <v>27</v>
      </c>
      <c r="C2">
        <v>1001</v>
      </c>
      <c r="D2" s="1">
        <v>42205</v>
      </c>
      <c r="E2" s="4">
        <v>683</v>
      </c>
      <c r="F2">
        <v>45</v>
      </c>
      <c r="G2" s="2">
        <v>0.1</v>
      </c>
      <c r="H2" t="s">
        <v>32</v>
      </c>
      <c r="I2" t="s">
        <v>15</v>
      </c>
      <c r="J2" s="3">
        <v>35</v>
      </c>
      <c r="K2" s="3">
        <v>1417.5</v>
      </c>
    </row>
    <row r="3" spans="1:11" outlineLevel="3">
      <c r="A3">
        <v>1078</v>
      </c>
      <c r="B3" t="s">
        <v>27</v>
      </c>
      <c r="C3">
        <v>1001</v>
      </c>
      <c r="D3" s="1">
        <v>42205</v>
      </c>
      <c r="E3" s="4">
        <v>676</v>
      </c>
      <c r="F3">
        <v>25</v>
      </c>
      <c r="G3" s="2">
        <v>0.1</v>
      </c>
      <c r="H3" t="s">
        <v>34</v>
      </c>
      <c r="I3" t="s">
        <v>15</v>
      </c>
      <c r="J3" s="3">
        <v>25</v>
      </c>
      <c r="K3" s="3">
        <v>562.5</v>
      </c>
    </row>
    <row r="4" spans="1:11" outlineLevel="3">
      <c r="A4">
        <v>1078</v>
      </c>
      <c r="B4" t="s">
        <v>27</v>
      </c>
      <c r="C4">
        <v>1021</v>
      </c>
      <c r="D4" s="1">
        <v>42243</v>
      </c>
      <c r="E4" s="4">
        <v>683</v>
      </c>
      <c r="F4">
        <v>3</v>
      </c>
      <c r="G4" s="2">
        <v>0</v>
      </c>
      <c r="H4" t="s">
        <v>32</v>
      </c>
      <c r="I4" t="s">
        <v>15</v>
      </c>
      <c r="J4" s="3">
        <v>35</v>
      </c>
      <c r="K4" s="3">
        <v>105</v>
      </c>
    </row>
    <row r="5" spans="1:11" outlineLevel="2">
      <c r="D5" s="1"/>
      <c r="E5" s="4"/>
      <c r="G5" s="2"/>
      <c r="I5" s="13" t="s">
        <v>100</v>
      </c>
      <c r="J5" s="3"/>
      <c r="K5" s="3">
        <f>SUBTOTAL(9,K2:K4)</f>
        <v>2085</v>
      </c>
    </row>
    <row r="6" spans="1:11" outlineLevel="3">
      <c r="A6">
        <v>1078</v>
      </c>
      <c r="B6" t="s">
        <v>27</v>
      </c>
      <c r="C6">
        <v>1001</v>
      </c>
      <c r="D6" s="1">
        <v>42205</v>
      </c>
      <c r="E6" s="4">
        <v>682</v>
      </c>
      <c r="F6">
        <v>45</v>
      </c>
      <c r="G6" s="2">
        <v>0.1</v>
      </c>
      <c r="H6" t="s">
        <v>31</v>
      </c>
      <c r="I6" t="s">
        <v>13</v>
      </c>
      <c r="J6" s="3">
        <v>32.700000000000003</v>
      </c>
      <c r="K6" s="3">
        <v>1324.3500000000001</v>
      </c>
    </row>
    <row r="7" spans="1:11" outlineLevel="3">
      <c r="A7">
        <v>1078</v>
      </c>
      <c r="B7" t="s">
        <v>27</v>
      </c>
      <c r="C7">
        <v>1021</v>
      </c>
      <c r="D7" s="1">
        <v>42243</v>
      </c>
      <c r="E7" s="4">
        <v>674</v>
      </c>
      <c r="F7">
        <v>12</v>
      </c>
      <c r="G7" s="2">
        <v>0.05</v>
      </c>
      <c r="H7" t="s">
        <v>37</v>
      </c>
      <c r="I7" t="s">
        <v>13</v>
      </c>
      <c r="J7" s="3">
        <v>33.299999999999997</v>
      </c>
      <c r="K7" s="3">
        <v>379.61999999999995</v>
      </c>
    </row>
    <row r="8" spans="1:11" outlineLevel="3">
      <c r="A8">
        <v>1078</v>
      </c>
      <c r="B8" t="s">
        <v>27</v>
      </c>
      <c r="C8">
        <v>235</v>
      </c>
      <c r="D8" s="1">
        <v>42163</v>
      </c>
      <c r="E8" s="4">
        <v>673</v>
      </c>
      <c r="F8">
        <v>13</v>
      </c>
      <c r="G8" s="2">
        <v>0.05</v>
      </c>
      <c r="H8" t="s">
        <v>26</v>
      </c>
      <c r="I8" t="s">
        <v>13</v>
      </c>
      <c r="J8" s="3">
        <v>30.299999999999997</v>
      </c>
      <c r="K8" s="3">
        <v>374.20499999999998</v>
      </c>
    </row>
    <row r="9" spans="1:11" outlineLevel="3">
      <c r="A9">
        <v>1078</v>
      </c>
      <c r="B9" t="s">
        <v>27</v>
      </c>
      <c r="C9">
        <v>1001</v>
      </c>
      <c r="D9" s="1">
        <v>42205</v>
      </c>
      <c r="E9" s="4">
        <v>678</v>
      </c>
      <c r="F9">
        <v>11</v>
      </c>
      <c r="G9" s="2">
        <v>0.05</v>
      </c>
      <c r="H9" t="s">
        <v>30</v>
      </c>
      <c r="I9" t="s">
        <v>13</v>
      </c>
      <c r="J9" s="3">
        <v>30.299999999999997</v>
      </c>
      <c r="K9" s="3">
        <v>316.63499999999993</v>
      </c>
    </row>
    <row r="10" spans="1:11" outlineLevel="3">
      <c r="A10">
        <v>1078</v>
      </c>
      <c r="B10" t="s">
        <v>27</v>
      </c>
      <c r="C10">
        <v>1001</v>
      </c>
      <c r="D10" s="1">
        <v>42205</v>
      </c>
      <c r="E10" s="4">
        <v>673</v>
      </c>
      <c r="F10">
        <v>5</v>
      </c>
      <c r="G10" s="2">
        <v>0</v>
      </c>
      <c r="H10" t="s">
        <v>26</v>
      </c>
      <c r="I10" t="s">
        <v>13</v>
      </c>
      <c r="J10" s="3">
        <v>30.299999999999997</v>
      </c>
      <c r="K10" s="3">
        <v>151.5</v>
      </c>
    </row>
    <row r="11" spans="1:11" outlineLevel="3">
      <c r="A11">
        <v>1078</v>
      </c>
      <c r="B11" t="s">
        <v>27</v>
      </c>
      <c r="C11">
        <v>1021</v>
      </c>
      <c r="D11" s="1">
        <v>42243</v>
      </c>
      <c r="E11" s="4">
        <v>109</v>
      </c>
      <c r="F11">
        <v>3</v>
      </c>
      <c r="G11" s="2">
        <v>0</v>
      </c>
      <c r="H11" t="s">
        <v>12</v>
      </c>
      <c r="I11" t="s">
        <v>13</v>
      </c>
      <c r="J11" s="3">
        <v>39.300000000000004</v>
      </c>
      <c r="K11" s="3">
        <v>117.9</v>
      </c>
    </row>
    <row r="12" spans="1:11" outlineLevel="2">
      <c r="D12" s="1"/>
      <c r="E12" s="4"/>
      <c r="G12" s="2"/>
      <c r="I12" s="13" t="s">
        <v>101</v>
      </c>
      <c r="J12" s="3"/>
      <c r="K12" s="3">
        <f>SUBTOTAL(9,K6:K11)</f>
        <v>2664.21</v>
      </c>
    </row>
    <row r="13" spans="1:11" outlineLevel="3">
      <c r="A13">
        <v>1078</v>
      </c>
      <c r="B13" t="s">
        <v>27</v>
      </c>
      <c r="C13">
        <v>1001</v>
      </c>
      <c r="D13" s="1">
        <v>42205</v>
      </c>
      <c r="E13" s="4">
        <v>672</v>
      </c>
      <c r="F13">
        <v>11</v>
      </c>
      <c r="G13" s="2">
        <v>0.05</v>
      </c>
      <c r="H13" t="s">
        <v>20</v>
      </c>
      <c r="I13" t="s">
        <v>21</v>
      </c>
      <c r="J13" s="3">
        <v>22.5</v>
      </c>
      <c r="K13" s="3">
        <v>235.125</v>
      </c>
    </row>
    <row r="14" spans="1:11" outlineLevel="3">
      <c r="A14">
        <v>1078</v>
      </c>
      <c r="B14" t="s">
        <v>27</v>
      </c>
      <c r="C14">
        <v>1021</v>
      </c>
      <c r="D14" s="1">
        <v>42243</v>
      </c>
      <c r="E14" s="4">
        <v>672</v>
      </c>
      <c r="F14">
        <v>3</v>
      </c>
      <c r="G14" s="2">
        <v>0</v>
      </c>
      <c r="H14" t="s">
        <v>20</v>
      </c>
      <c r="I14" t="s">
        <v>21</v>
      </c>
      <c r="J14" s="3">
        <v>22.5</v>
      </c>
      <c r="K14" s="3">
        <v>67.5</v>
      </c>
    </row>
    <row r="15" spans="1:11" outlineLevel="2">
      <c r="D15" s="1"/>
      <c r="E15" s="4"/>
      <c r="G15" s="2"/>
      <c r="I15" s="13" t="s">
        <v>102</v>
      </c>
      <c r="J15" s="3"/>
      <c r="K15" s="3">
        <f>SUBTOTAL(9,K13:K14)</f>
        <v>302.625</v>
      </c>
    </row>
    <row r="16" spans="1:11" outlineLevel="1">
      <c r="B16" s="13" t="s">
        <v>78</v>
      </c>
      <c r="D16" s="1"/>
      <c r="E16" s="4"/>
      <c r="G16" s="2"/>
      <c r="J16" s="3"/>
      <c r="K16" s="3">
        <f>SUBTOTAL(9,K2:K14)</f>
        <v>5051.835</v>
      </c>
    </row>
    <row r="17" spans="1:11" outlineLevel="3">
      <c r="A17">
        <v>1187</v>
      </c>
      <c r="B17" t="s">
        <v>53</v>
      </c>
      <c r="C17">
        <v>1022</v>
      </c>
      <c r="D17" s="1">
        <v>42245</v>
      </c>
      <c r="E17" s="4">
        <v>676</v>
      </c>
      <c r="F17">
        <v>2</v>
      </c>
      <c r="G17" s="2">
        <v>0</v>
      </c>
      <c r="H17" t="s">
        <v>34</v>
      </c>
      <c r="I17" t="s">
        <v>15</v>
      </c>
      <c r="J17" s="3">
        <v>25</v>
      </c>
      <c r="K17" s="3">
        <v>50</v>
      </c>
    </row>
    <row r="18" spans="1:11" outlineLevel="2">
      <c r="D18" s="1"/>
      <c r="E18" s="4"/>
      <c r="G18" s="2"/>
      <c r="I18" s="13" t="s">
        <v>100</v>
      </c>
      <c r="J18" s="3"/>
      <c r="K18" s="3">
        <f>SUBTOTAL(9,K17:K17)</f>
        <v>50</v>
      </c>
    </row>
    <row r="19" spans="1:11" outlineLevel="3">
      <c r="A19">
        <v>1187</v>
      </c>
      <c r="B19" t="s">
        <v>53</v>
      </c>
      <c r="C19">
        <v>1022</v>
      </c>
      <c r="D19" s="1">
        <v>42245</v>
      </c>
      <c r="E19" s="4">
        <v>682</v>
      </c>
      <c r="F19">
        <v>23</v>
      </c>
      <c r="G19" s="2">
        <v>0.1</v>
      </c>
      <c r="H19" t="s">
        <v>31</v>
      </c>
      <c r="I19" t="s">
        <v>13</v>
      </c>
      <c r="J19" s="3">
        <v>32.700000000000003</v>
      </c>
      <c r="K19" s="3">
        <v>676.89</v>
      </c>
    </row>
    <row r="20" spans="1:11" outlineLevel="3">
      <c r="A20">
        <v>1187</v>
      </c>
      <c r="B20" t="s">
        <v>53</v>
      </c>
      <c r="C20">
        <v>1022</v>
      </c>
      <c r="D20" s="1">
        <v>42245</v>
      </c>
      <c r="E20" s="4">
        <v>674</v>
      </c>
      <c r="F20">
        <v>3</v>
      </c>
      <c r="G20" s="2">
        <v>0</v>
      </c>
      <c r="H20" t="s">
        <v>37</v>
      </c>
      <c r="I20" t="s">
        <v>13</v>
      </c>
      <c r="J20" s="3">
        <v>33.299999999999997</v>
      </c>
      <c r="K20" s="3">
        <v>99.899999999999991</v>
      </c>
    </row>
    <row r="21" spans="1:11" outlineLevel="2">
      <c r="D21" s="1"/>
      <c r="E21" s="4"/>
      <c r="G21" s="2"/>
      <c r="I21" s="13" t="s">
        <v>101</v>
      </c>
      <c r="J21" s="3"/>
      <c r="K21" s="3">
        <f>SUBTOTAL(9,K19:K20)</f>
        <v>776.79</v>
      </c>
    </row>
    <row r="22" spans="1:11" outlineLevel="1">
      <c r="B22" s="13" t="s">
        <v>79</v>
      </c>
      <c r="D22" s="1"/>
      <c r="E22" s="4"/>
      <c r="G22" s="2"/>
      <c r="J22" s="3"/>
      <c r="K22" s="3">
        <f>SUBTOTAL(9,K17:K20)</f>
        <v>826.79</v>
      </c>
    </row>
    <row r="23" spans="1:11" outlineLevel="3">
      <c r="A23">
        <v>1051</v>
      </c>
      <c r="B23" t="s">
        <v>52</v>
      </c>
      <c r="C23">
        <v>1024</v>
      </c>
      <c r="D23" s="1">
        <v>42245</v>
      </c>
      <c r="E23" s="4">
        <v>676</v>
      </c>
      <c r="F23">
        <v>40</v>
      </c>
      <c r="G23" s="2">
        <v>0.1</v>
      </c>
      <c r="H23" t="s">
        <v>34</v>
      </c>
      <c r="I23" t="s">
        <v>15</v>
      </c>
      <c r="J23" s="3">
        <v>25</v>
      </c>
      <c r="K23" s="3">
        <v>900</v>
      </c>
    </row>
    <row r="24" spans="1:11" outlineLevel="3">
      <c r="A24">
        <v>1051</v>
      </c>
      <c r="B24" t="s">
        <v>52</v>
      </c>
      <c r="C24">
        <v>1024</v>
      </c>
      <c r="D24" s="1">
        <v>42245</v>
      </c>
      <c r="E24" s="4">
        <v>683</v>
      </c>
      <c r="F24">
        <v>24</v>
      </c>
      <c r="G24" s="2">
        <v>0.1</v>
      </c>
      <c r="H24" t="s">
        <v>32</v>
      </c>
      <c r="I24" t="s">
        <v>15</v>
      </c>
      <c r="J24" s="3">
        <v>35</v>
      </c>
      <c r="K24" s="3">
        <v>756</v>
      </c>
    </row>
    <row r="25" spans="1:11" outlineLevel="2">
      <c r="D25" s="1"/>
      <c r="E25" s="4"/>
      <c r="G25" s="2"/>
      <c r="I25" s="13" t="s">
        <v>100</v>
      </c>
      <c r="J25" s="3"/>
      <c r="K25" s="3">
        <f>SUBTOTAL(9,K23:K24)</f>
        <v>1656</v>
      </c>
    </row>
    <row r="26" spans="1:11" outlineLevel="3">
      <c r="A26">
        <v>1051</v>
      </c>
      <c r="B26" t="s">
        <v>52</v>
      </c>
      <c r="C26">
        <v>1024</v>
      </c>
      <c r="D26" s="1">
        <v>42245</v>
      </c>
      <c r="E26" s="4">
        <v>682</v>
      </c>
      <c r="F26">
        <v>60</v>
      </c>
      <c r="G26" s="2">
        <v>0.1</v>
      </c>
      <c r="H26" t="s">
        <v>31</v>
      </c>
      <c r="I26" t="s">
        <v>13</v>
      </c>
      <c r="J26" s="3">
        <v>32.700000000000003</v>
      </c>
      <c r="K26" s="3">
        <v>1765.8000000000002</v>
      </c>
    </row>
    <row r="27" spans="1:11" outlineLevel="3">
      <c r="A27">
        <v>1051</v>
      </c>
      <c r="B27" t="s">
        <v>52</v>
      </c>
      <c r="C27">
        <v>1024</v>
      </c>
      <c r="D27" s="1">
        <v>42245</v>
      </c>
      <c r="E27" s="4">
        <v>673</v>
      </c>
      <c r="F27">
        <v>40</v>
      </c>
      <c r="G27" s="2">
        <v>0.1</v>
      </c>
      <c r="H27" t="s">
        <v>26</v>
      </c>
      <c r="I27" t="s">
        <v>13</v>
      </c>
      <c r="J27" s="3">
        <v>30.299999999999997</v>
      </c>
      <c r="K27" s="3">
        <v>1090.8</v>
      </c>
    </row>
    <row r="28" spans="1:11" outlineLevel="3">
      <c r="A28">
        <v>1051</v>
      </c>
      <c r="B28" t="s">
        <v>52</v>
      </c>
      <c r="C28">
        <v>1023</v>
      </c>
      <c r="D28" s="1">
        <v>42245</v>
      </c>
      <c r="E28" s="4">
        <v>109</v>
      </c>
      <c r="F28">
        <v>30</v>
      </c>
      <c r="G28" s="2">
        <v>0.1</v>
      </c>
      <c r="H28" t="s">
        <v>12</v>
      </c>
      <c r="I28" t="s">
        <v>13</v>
      </c>
      <c r="J28" s="3">
        <v>39.300000000000004</v>
      </c>
      <c r="K28" s="3">
        <v>1061.1000000000001</v>
      </c>
    </row>
    <row r="29" spans="1:11" outlineLevel="3">
      <c r="A29">
        <v>1051</v>
      </c>
      <c r="B29" t="s">
        <v>52</v>
      </c>
      <c r="C29">
        <v>1024</v>
      </c>
      <c r="D29" s="1">
        <v>42245</v>
      </c>
      <c r="E29" s="4">
        <v>675</v>
      </c>
      <c r="F29">
        <v>35</v>
      </c>
      <c r="G29" s="2">
        <v>0.1</v>
      </c>
      <c r="H29" t="s">
        <v>29</v>
      </c>
      <c r="I29" t="s">
        <v>13</v>
      </c>
      <c r="J29" s="3">
        <v>31.5</v>
      </c>
      <c r="K29" s="3">
        <v>992.25</v>
      </c>
    </row>
    <row r="30" spans="1:11" outlineLevel="3">
      <c r="A30">
        <v>1051</v>
      </c>
      <c r="B30" t="s">
        <v>52</v>
      </c>
      <c r="C30">
        <v>1023</v>
      </c>
      <c r="D30" s="1">
        <v>42245</v>
      </c>
      <c r="E30" s="4">
        <v>682</v>
      </c>
      <c r="F30">
        <v>30</v>
      </c>
      <c r="G30" s="2">
        <v>0.1</v>
      </c>
      <c r="H30" t="s">
        <v>31</v>
      </c>
      <c r="I30" t="s">
        <v>13</v>
      </c>
      <c r="J30" s="3">
        <v>32.700000000000003</v>
      </c>
      <c r="K30" s="3">
        <v>882.90000000000009</v>
      </c>
    </row>
    <row r="31" spans="1:11" outlineLevel="3">
      <c r="A31">
        <v>1051</v>
      </c>
      <c r="B31" t="s">
        <v>52</v>
      </c>
      <c r="C31">
        <v>1023</v>
      </c>
      <c r="D31" s="1">
        <v>42245</v>
      </c>
      <c r="E31" s="4">
        <v>675</v>
      </c>
      <c r="F31">
        <v>26</v>
      </c>
      <c r="G31" s="2">
        <v>0.1</v>
      </c>
      <c r="H31" t="s">
        <v>29</v>
      </c>
      <c r="I31" t="s">
        <v>13</v>
      </c>
      <c r="J31" s="3">
        <v>31.5</v>
      </c>
      <c r="K31" s="3">
        <v>737.1</v>
      </c>
    </row>
    <row r="32" spans="1:11" outlineLevel="3">
      <c r="A32">
        <v>1051</v>
      </c>
      <c r="B32" t="s">
        <v>52</v>
      </c>
      <c r="C32">
        <v>1020</v>
      </c>
      <c r="D32" s="1">
        <v>42241</v>
      </c>
      <c r="E32" s="4">
        <v>682</v>
      </c>
      <c r="F32">
        <v>5</v>
      </c>
      <c r="G32" s="2">
        <v>0</v>
      </c>
      <c r="H32" t="s">
        <v>31</v>
      </c>
      <c r="I32" t="s">
        <v>13</v>
      </c>
      <c r="J32" s="3">
        <v>32.700000000000003</v>
      </c>
      <c r="K32" s="3">
        <v>163.5</v>
      </c>
    </row>
    <row r="33" spans="1:11" outlineLevel="3">
      <c r="A33">
        <v>1051</v>
      </c>
      <c r="B33" t="s">
        <v>52</v>
      </c>
      <c r="C33">
        <v>1020</v>
      </c>
      <c r="D33" s="1">
        <v>42241</v>
      </c>
      <c r="E33" s="4">
        <v>109</v>
      </c>
      <c r="F33">
        <v>2</v>
      </c>
      <c r="G33" s="2">
        <v>0</v>
      </c>
      <c r="H33" t="s">
        <v>12</v>
      </c>
      <c r="I33" t="s">
        <v>13</v>
      </c>
      <c r="J33" s="3">
        <v>39.300000000000004</v>
      </c>
      <c r="K33" s="3">
        <v>78.600000000000009</v>
      </c>
    </row>
    <row r="34" spans="1:11" outlineLevel="2">
      <c r="D34" s="1"/>
      <c r="E34" s="4"/>
      <c r="G34" s="2"/>
      <c r="I34" s="13" t="s">
        <v>101</v>
      </c>
      <c r="J34" s="3"/>
      <c r="K34" s="3">
        <f>SUBTOTAL(9,K26:K33)</f>
        <v>6772.0500000000011</v>
      </c>
    </row>
    <row r="35" spans="1:11" outlineLevel="3">
      <c r="A35">
        <v>1051</v>
      </c>
      <c r="B35" t="s">
        <v>52</v>
      </c>
      <c r="C35">
        <v>1024</v>
      </c>
      <c r="D35" s="1">
        <v>42245</v>
      </c>
      <c r="E35" s="4">
        <v>672</v>
      </c>
      <c r="F35">
        <v>21</v>
      </c>
      <c r="G35" s="2">
        <v>0.1</v>
      </c>
      <c r="H35" t="s">
        <v>20</v>
      </c>
      <c r="I35" t="s">
        <v>21</v>
      </c>
      <c r="J35" s="3">
        <v>22.5</v>
      </c>
      <c r="K35" s="3">
        <v>425.25</v>
      </c>
    </row>
    <row r="36" spans="1:11" outlineLevel="2">
      <c r="D36" s="1"/>
      <c r="E36" s="4"/>
      <c r="G36" s="2"/>
      <c r="I36" s="13" t="s">
        <v>102</v>
      </c>
      <c r="J36" s="3"/>
      <c r="K36" s="3">
        <f>SUBTOTAL(9,K35:K35)</f>
        <v>425.25</v>
      </c>
    </row>
    <row r="37" spans="1:11" outlineLevel="1">
      <c r="B37" s="13" t="s">
        <v>80</v>
      </c>
      <c r="D37" s="1"/>
      <c r="E37" s="4"/>
      <c r="G37" s="2"/>
      <c r="J37" s="3"/>
      <c r="K37" s="3">
        <f>SUBTOTAL(9,K23:K35)</f>
        <v>8853.3000000000011</v>
      </c>
    </row>
    <row r="38" spans="1:11" outlineLevel="3">
      <c r="A38">
        <v>1161</v>
      </c>
      <c r="B38" t="s">
        <v>33</v>
      </c>
      <c r="C38">
        <v>250</v>
      </c>
      <c r="D38" s="1">
        <v>42168</v>
      </c>
      <c r="E38" s="4">
        <v>676</v>
      </c>
      <c r="F38">
        <v>16</v>
      </c>
      <c r="G38" s="2">
        <v>0.05</v>
      </c>
      <c r="H38" t="s">
        <v>34</v>
      </c>
      <c r="I38" t="s">
        <v>15</v>
      </c>
      <c r="J38" s="3">
        <v>25</v>
      </c>
      <c r="K38" s="3">
        <v>380</v>
      </c>
    </row>
    <row r="39" spans="1:11" outlineLevel="2">
      <c r="D39" s="1"/>
      <c r="E39" s="4"/>
      <c r="G39" s="2"/>
      <c r="I39" s="13" t="s">
        <v>100</v>
      </c>
      <c r="J39" s="3"/>
      <c r="K39" s="3">
        <f>SUBTOTAL(9,K38:K38)</f>
        <v>380</v>
      </c>
    </row>
    <row r="40" spans="1:11" outlineLevel="3">
      <c r="A40">
        <v>1161</v>
      </c>
      <c r="B40" t="s">
        <v>33</v>
      </c>
      <c r="C40">
        <v>239</v>
      </c>
      <c r="D40" s="1">
        <v>42168</v>
      </c>
      <c r="E40" s="4">
        <v>109</v>
      </c>
      <c r="F40">
        <v>14</v>
      </c>
      <c r="G40" s="2">
        <v>0.05</v>
      </c>
      <c r="H40" t="s">
        <v>12</v>
      </c>
      <c r="I40" t="s">
        <v>13</v>
      </c>
      <c r="J40" s="3">
        <v>39.300000000000004</v>
      </c>
      <c r="K40" s="3">
        <v>522.69000000000005</v>
      </c>
    </row>
    <row r="41" spans="1:11" outlineLevel="2">
      <c r="D41" s="1"/>
      <c r="E41" s="4"/>
      <c r="G41" s="2"/>
      <c r="I41" s="13" t="s">
        <v>101</v>
      </c>
      <c r="J41" s="3"/>
      <c r="K41" s="3">
        <f>SUBTOTAL(9,K40:K40)</f>
        <v>522.69000000000005</v>
      </c>
    </row>
    <row r="42" spans="1:11" outlineLevel="1">
      <c r="B42" s="13" t="s">
        <v>81</v>
      </c>
      <c r="D42" s="1"/>
      <c r="E42" s="4"/>
      <c r="G42" s="2"/>
      <c r="J42" s="3"/>
      <c r="K42" s="3">
        <f>SUBTOTAL(9,K38:K40)</f>
        <v>902.69</v>
      </c>
    </row>
    <row r="43" spans="1:11" outlineLevel="3">
      <c r="A43">
        <v>1085</v>
      </c>
      <c r="B43" t="s">
        <v>44</v>
      </c>
      <c r="C43">
        <v>1011</v>
      </c>
      <c r="D43" s="1">
        <v>42220</v>
      </c>
      <c r="E43" s="4">
        <v>682</v>
      </c>
      <c r="F43">
        <v>5</v>
      </c>
      <c r="G43" s="2">
        <v>0</v>
      </c>
      <c r="H43" t="s">
        <v>31</v>
      </c>
      <c r="I43" t="s">
        <v>13</v>
      </c>
      <c r="J43" s="3">
        <v>32.700000000000003</v>
      </c>
      <c r="K43" s="3">
        <v>163.5</v>
      </c>
    </row>
    <row r="44" spans="1:11" outlineLevel="3">
      <c r="A44">
        <v>1085</v>
      </c>
      <c r="B44" t="s">
        <v>44</v>
      </c>
      <c r="C44">
        <v>1011</v>
      </c>
      <c r="D44" s="1">
        <v>42220</v>
      </c>
      <c r="E44" s="4">
        <v>678</v>
      </c>
      <c r="F44">
        <v>5</v>
      </c>
      <c r="G44" s="2">
        <v>0</v>
      </c>
      <c r="H44" t="s">
        <v>30</v>
      </c>
      <c r="I44" t="s">
        <v>13</v>
      </c>
      <c r="J44" s="3">
        <v>30.299999999999997</v>
      </c>
      <c r="K44" s="3">
        <v>151.5</v>
      </c>
    </row>
    <row r="45" spans="1:11" outlineLevel="3">
      <c r="A45">
        <v>1085</v>
      </c>
      <c r="B45" t="s">
        <v>44</v>
      </c>
      <c r="C45">
        <v>1011</v>
      </c>
      <c r="D45" s="1">
        <v>42220</v>
      </c>
      <c r="E45" s="4">
        <v>673</v>
      </c>
      <c r="F45">
        <v>1</v>
      </c>
      <c r="G45" s="2">
        <v>0</v>
      </c>
      <c r="H45" t="s">
        <v>26</v>
      </c>
      <c r="I45" t="s">
        <v>13</v>
      </c>
      <c r="J45" s="3">
        <v>30.299999999999997</v>
      </c>
      <c r="K45" s="3">
        <v>30.299999999999997</v>
      </c>
    </row>
    <row r="46" spans="1:11" outlineLevel="2">
      <c r="D46" s="1"/>
      <c r="E46" s="4"/>
      <c r="G46" s="2"/>
      <c r="I46" s="13" t="s">
        <v>101</v>
      </c>
      <c r="J46" s="3"/>
      <c r="K46" s="3">
        <f>SUBTOTAL(9,K43:K45)</f>
        <v>345.3</v>
      </c>
    </row>
    <row r="47" spans="1:11" outlineLevel="1">
      <c r="B47" s="13" t="s">
        <v>82</v>
      </c>
      <c r="D47" s="1"/>
      <c r="E47" s="4"/>
      <c r="G47" s="2"/>
      <c r="J47" s="3"/>
      <c r="K47" s="3">
        <f>SUBTOTAL(9,K43:K45)</f>
        <v>345.3</v>
      </c>
    </row>
    <row r="48" spans="1:11" outlineLevel="3">
      <c r="A48">
        <v>1006</v>
      </c>
      <c r="B48" t="s">
        <v>45</v>
      </c>
      <c r="C48">
        <v>1017</v>
      </c>
      <c r="D48" s="1">
        <v>42233</v>
      </c>
      <c r="E48" s="4">
        <v>681</v>
      </c>
      <c r="F48">
        <v>10</v>
      </c>
      <c r="G48" s="2">
        <v>0.05</v>
      </c>
      <c r="H48" t="s">
        <v>50</v>
      </c>
      <c r="I48" t="s">
        <v>15</v>
      </c>
      <c r="J48" s="3">
        <v>35</v>
      </c>
      <c r="K48" s="3">
        <v>332.5</v>
      </c>
    </row>
    <row r="49" spans="1:11" outlineLevel="3">
      <c r="A49">
        <v>1006</v>
      </c>
      <c r="B49" t="s">
        <v>45</v>
      </c>
      <c r="C49">
        <v>1018</v>
      </c>
      <c r="D49" s="1">
        <v>42233</v>
      </c>
      <c r="E49" s="4">
        <v>683</v>
      </c>
      <c r="F49">
        <v>10</v>
      </c>
      <c r="G49" s="2">
        <v>0.05</v>
      </c>
      <c r="H49" t="s">
        <v>32</v>
      </c>
      <c r="I49" t="s">
        <v>15</v>
      </c>
      <c r="J49" s="3">
        <v>35</v>
      </c>
      <c r="K49" s="3">
        <v>332.5</v>
      </c>
    </row>
    <row r="50" spans="1:11" outlineLevel="3">
      <c r="A50">
        <v>1006</v>
      </c>
      <c r="B50" t="s">
        <v>45</v>
      </c>
      <c r="C50">
        <v>1018</v>
      </c>
      <c r="D50" s="1">
        <v>42233</v>
      </c>
      <c r="E50" s="4">
        <v>685</v>
      </c>
      <c r="F50">
        <v>5</v>
      </c>
      <c r="G50" s="2">
        <v>0</v>
      </c>
      <c r="H50" t="s">
        <v>51</v>
      </c>
      <c r="I50" t="s">
        <v>15</v>
      </c>
      <c r="J50" s="3">
        <v>37.5</v>
      </c>
      <c r="K50" s="3">
        <v>187.5</v>
      </c>
    </row>
    <row r="51" spans="1:11" outlineLevel="3">
      <c r="A51">
        <v>1006</v>
      </c>
      <c r="B51" t="s">
        <v>45</v>
      </c>
      <c r="C51">
        <v>1012</v>
      </c>
      <c r="D51" s="1">
        <v>42221</v>
      </c>
      <c r="E51" s="4">
        <v>676</v>
      </c>
      <c r="F51">
        <v>1</v>
      </c>
      <c r="G51" s="2">
        <v>0</v>
      </c>
      <c r="H51" t="s">
        <v>34</v>
      </c>
      <c r="I51" t="s">
        <v>15</v>
      </c>
      <c r="J51" s="3">
        <v>25</v>
      </c>
      <c r="K51" s="3">
        <v>25</v>
      </c>
    </row>
    <row r="52" spans="1:11" outlineLevel="2">
      <c r="D52" s="1"/>
      <c r="E52" s="4"/>
      <c r="G52" s="2"/>
      <c r="I52" s="13" t="s">
        <v>100</v>
      </c>
      <c r="J52" s="3"/>
      <c r="K52" s="3">
        <f>SUBTOTAL(9,K48:K51)</f>
        <v>877.5</v>
      </c>
    </row>
    <row r="53" spans="1:11" outlineLevel="3">
      <c r="A53">
        <v>1006</v>
      </c>
      <c r="B53" t="s">
        <v>45</v>
      </c>
      <c r="C53">
        <v>1017</v>
      </c>
      <c r="D53" s="1">
        <v>42233</v>
      </c>
      <c r="E53" s="4">
        <v>675</v>
      </c>
      <c r="F53">
        <v>15</v>
      </c>
      <c r="G53" s="2">
        <v>0.05</v>
      </c>
      <c r="H53" t="s">
        <v>29</v>
      </c>
      <c r="I53" t="s">
        <v>13</v>
      </c>
      <c r="J53" s="3">
        <v>31.5</v>
      </c>
      <c r="K53" s="3">
        <v>448.875</v>
      </c>
    </row>
    <row r="54" spans="1:11" outlineLevel="3">
      <c r="A54">
        <v>1006</v>
      </c>
      <c r="B54" t="s">
        <v>45</v>
      </c>
      <c r="C54">
        <v>1018</v>
      </c>
      <c r="D54" s="1">
        <v>42233</v>
      </c>
      <c r="E54" s="4">
        <v>673</v>
      </c>
      <c r="F54">
        <v>15</v>
      </c>
      <c r="G54" s="2">
        <v>0.05</v>
      </c>
      <c r="H54" t="s">
        <v>26</v>
      </c>
      <c r="I54" t="s">
        <v>13</v>
      </c>
      <c r="J54" s="3">
        <v>30.299999999999997</v>
      </c>
      <c r="K54" s="3">
        <v>431.77499999999992</v>
      </c>
    </row>
    <row r="55" spans="1:11" outlineLevel="3">
      <c r="A55">
        <v>1006</v>
      </c>
      <c r="B55" t="s">
        <v>45</v>
      </c>
      <c r="C55">
        <v>1017</v>
      </c>
      <c r="D55" s="1">
        <v>42233</v>
      </c>
      <c r="E55" s="4">
        <v>679</v>
      </c>
      <c r="F55">
        <v>11</v>
      </c>
      <c r="G55" s="2">
        <v>0.05</v>
      </c>
      <c r="H55" t="s">
        <v>49</v>
      </c>
      <c r="I55" t="s">
        <v>13</v>
      </c>
      <c r="J55" s="3">
        <v>40.5</v>
      </c>
      <c r="K55" s="3">
        <v>423.22499999999997</v>
      </c>
    </row>
    <row r="56" spans="1:11" outlineLevel="3">
      <c r="A56">
        <v>1006</v>
      </c>
      <c r="B56" t="s">
        <v>45</v>
      </c>
      <c r="C56">
        <v>1012</v>
      </c>
      <c r="D56" s="1">
        <v>42221</v>
      </c>
      <c r="E56" s="4">
        <v>682</v>
      </c>
      <c r="F56">
        <v>5</v>
      </c>
      <c r="G56" s="2">
        <v>0</v>
      </c>
      <c r="H56" t="s">
        <v>31</v>
      </c>
      <c r="I56" t="s">
        <v>13</v>
      </c>
      <c r="J56" s="3">
        <v>32.700000000000003</v>
      </c>
      <c r="K56" s="3">
        <v>163.5</v>
      </c>
    </row>
    <row r="57" spans="1:11" outlineLevel="3">
      <c r="A57">
        <v>1006</v>
      </c>
      <c r="B57" t="s">
        <v>45</v>
      </c>
      <c r="C57">
        <v>1017</v>
      </c>
      <c r="D57" s="1">
        <v>42233</v>
      </c>
      <c r="E57" s="4">
        <v>109</v>
      </c>
      <c r="F57">
        <v>1</v>
      </c>
      <c r="G57" s="2">
        <v>0</v>
      </c>
      <c r="H57" t="s">
        <v>12</v>
      </c>
      <c r="I57" t="s">
        <v>13</v>
      </c>
      <c r="J57" s="3">
        <v>39.300000000000004</v>
      </c>
      <c r="K57" s="3">
        <v>39.300000000000004</v>
      </c>
    </row>
    <row r="58" spans="1:11" outlineLevel="2">
      <c r="D58" s="1"/>
      <c r="E58" s="4"/>
      <c r="G58" s="2"/>
      <c r="I58" s="13" t="s">
        <v>101</v>
      </c>
      <c r="J58" s="3"/>
      <c r="K58" s="3">
        <f>SUBTOTAL(9,K53:K57)</f>
        <v>1506.6749999999997</v>
      </c>
    </row>
    <row r="59" spans="1:11" outlineLevel="3">
      <c r="A59">
        <v>1006</v>
      </c>
      <c r="B59" t="s">
        <v>45</v>
      </c>
      <c r="C59">
        <v>1012</v>
      </c>
      <c r="D59" s="1">
        <v>42221</v>
      </c>
      <c r="E59" s="4">
        <v>672</v>
      </c>
      <c r="F59">
        <v>1</v>
      </c>
      <c r="G59" s="2">
        <v>0</v>
      </c>
      <c r="H59" t="s">
        <v>20</v>
      </c>
      <c r="I59" t="s">
        <v>21</v>
      </c>
      <c r="J59" s="3">
        <v>22.5</v>
      </c>
      <c r="K59" s="3">
        <v>22.5</v>
      </c>
    </row>
    <row r="60" spans="1:11" outlineLevel="2">
      <c r="D60" s="1"/>
      <c r="E60" s="4"/>
      <c r="G60" s="2"/>
      <c r="I60" s="13" t="s">
        <v>102</v>
      </c>
      <c r="J60" s="3"/>
      <c r="K60" s="3">
        <f>SUBTOTAL(9,K59:K59)</f>
        <v>22.5</v>
      </c>
    </row>
    <row r="61" spans="1:11" outlineLevel="1">
      <c r="B61" s="13" t="s">
        <v>83</v>
      </c>
      <c r="D61" s="1"/>
      <c r="E61" s="4"/>
      <c r="G61" s="2"/>
      <c r="J61" s="3"/>
      <c r="K61" s="3">
        <f>SUBTOTAL(9,K48:K59)</f>
        <v>2406.6750000000002</v>
      </c>
    </row>
    <row r="62" spans="1:11" outlineLevel="3">
      <c r="A62">
        <v>1114</v>
      </c>
      <c r="B62" t="s">
        <v>25</v>
      </c>
      <c r="C62">
        <v>232</v>
      </c>
      <c r="D62" s="1">
        <v>42157</v>
      </c>
      <c r="E62" s="4">
        <v>673</v>
      </c>
      <c r="F62">
        <v>25</v>
      </c>
      <c r="G62" s="2">
        <v>0.1</v>
      </c>
      <c r="H62" t="s">
        <v>26</v>
      </c>
      <c r="I62" t="s">
        <v>13</v>
      </c>
      <c r="J62" s="3">
        <v>30.299999999999997</v>
      </c>
      <c r="K62" s="3">
        <v>681.74999999999989</v>
      </c>
    </row>
    <row r="63" spans="1:11" outlineLevel="2">
      <c r="D63" s="1"/>
      <c r="E63" s="4"/>
      <c r="G63" s="2"/>
      <c r="I63" s="13" t="s">
        <v>101</v>
      </c>
      <c r="J63" s="3"/>
      <c r="K63" s="3">
        <f>SUBTOTAL(9,K62:K62)</f>
        <v>681.74999999999989</v>
      </c>
    </row>
    <row r="64" spans="1:11" outlineLevel="1">
      <c r="B64" s="13" t="s">
        <v>84</v>
      </c>
      <c r="D64" s="1"/>
      <c r="E64" s="4"/>
      <c r="G64" s="2"/>
      <c r="J64" s="3"/>
      <c r="K64" s="3">
        <f>SUBTOTAL(9,K62:K62)</f>
        <v>681.74999999999989</v>
      </c>
    </row>
    <row r="65" spans="1:11" outlineLevel="3">
      <c r="A65">
        <v>1109</v>
      </c>
      <c r="B65" t="s">
        <v>35</v>
      </c>
      <c r="C65">
        <v>1005</v>
      </c>
      <c r="D65" s="1">
        <v>42212</v>
      </c>
      <c r="E65" s="4">
        <v>109</v>
      </c>
      <c r="F65">
        <v>89</v>
      </c>
      <c r="G65" s="2">
        <v>0.1</v>
      </c>
      <c r="H65" t="s">
        <v>12</v>
      </c>
      <c r="I65" t="s">
        <v>13</v>
      </c>
      <c r="J65" s="3">
        <v>39.300000000000004</v>
      </c>
      <c r="K65" s="3">
        <v>3147.9300000000003</v>
      </c>
    </row>
    <row r="66" spans="1:11" outlineLevel="2">
      <c r="D66" s="1"/>
      <c r="E66" s="4"/>
      <c r="G66" s="2"/>
      <c r="I66" s="13" t="s">
        <v>101</v>
      </c>
      <c r="J66" s="3"/>
      <c r="K66" s="3">
        <f>SUBTOTAL(9,K65:K65)</f>
        <v>3147.9300000000003</v>
      </c>
    </row>
    <row r="67" spans="1:11" outlineLevel="1">
      <c r="B67" s="13" t="s">
        <v>85</v>
      </c>
      <c r="D67" s="1"/>
      <c r="E67" s="4"/>
      <c r="G67" s="2"/>
      <c r="J67" s="3"/>
      <c r="K67" s="3">
        <f>SUBTOTAL(9,K65:K65)</f>
        <v>3147.9300000000003</v>
      </c>
    </row>
    <row r="68" spans="1:11" outlineLevel="3">
      <c r="A68">
        <v>1003</v>
      </c>
      <c r="B68" t="s">
        <v>10</v>
      </c>
      <c r="C68">
        <v>231</v>
      </c>
      <c r="D68" s="1">
        <v>42154</v>
      </c>
      <c r="E68" s="4">
        <v>221</v>
      </c>
      <c r="F68">
        <v>16</v>
      </c>
      <c r="G68" s="2">
        <v>0.05</v>
      </c>
      <c r="H68" t="s">
        <v>14</v>
      </c>
      <c r="I68" t="s">
        <v>15</v>
      </c>
      <c r="J68" s="3">
        <v>36.5</v>
      </c>
      <c r="K68" s="3">
        <v>554.79999999999995</v>
      </c>
    </row>
    <row r="69" spans="1:11" outlineLevel="3">
      <c r="A69">
        <v>1003</v>
      </c>
      <c r="B69" t="s">
        <v>10</v>
      </c>
      <c r="C69">
        <v>225</v>
      </c>
      <c r="D69" s="1">
        <v>42106</v>
      </c>
      <c r="E69" s="4">
        <v>439</v>
      </c>
      <c r="F69">
        <v>4</v>
      </c>
      <c r="G69" s="2">
        <v>0</v>
      </c>
      <c r="H69" t="s">
        <v>16</v>
      </c>
      <c r="I69" t="s">
        <v>15</v>
      </c>
      <c r="J69" s="3">
        <v>31.5</v>
      </c>
      <c r="K69" s="3">
        <v>126</v>
      </c>
    </row>
    <row r="70" spans="1:11" outlineLevel="3">
      <c r="A70">
        <v>1003</v>
      </c>
      <c r="B70" t="s">
        <v>10</v>
      </c>
      <c r="C70">
        <v>225</v>
      </c>
      <c r="D70" s="1">
        <v>42106</v>
      </c>
      <c r="E70" s="4">
        <v>221</v>
      </c>
      <c r="F70">
        <v>3</v>
      </c>
      <c r="G70" s="2">
        <v>0</v>
      </c>
      <c r="H70" t="s">
        <v>14</v>
      </c>
      <c r="I70" t="s">
        <v>15</v>
      </c>
      <c r="J70" s="3">
        <v>36.5</v>
      </c>
      <c r="K70" s="3">
        <v>109.5</v>
      </c>
    </row>
    <row r="71" spans="1:11" outlineLevel="2">
      <c r="D71" s="1"/>
      <c r="E71" s="4"/>
      <c r="G71" s="2"/>
      <c r="I71" s="13" t="s">
        <v>100</v>
      </c>
      <c r="J71" s="3"/>
      <c r="K71" s="3">
        <f>SUBTOTAL(9,K68:K70)</f>
        <v>790.3</v>
      </c>
    </row>
    <row r="72" spans="1:11" outlineLevel="3">
      <c r="A72">
        <v>1003</v>
      </c>
      <c r="B72" t="s">
        <v>10</v>
      </c>
      <c r="C72">
        <v>225</v>
      </c>
      <c r="D72" s="1">
        <v>42106</v>
      </c>
      <c r="E72" s="4">
        <v>625</v>
      </c>
      <c r="F72">
        <v>23</v>
      </c>
      <c r="G72" s="2">
        <v>0.1</v>
      </c>
      <c r="H72" t="s">
        <v>18</v>
      </c>
      <c r="I72" t="s">
        <v>13</v>
      </c>
      <c r="J72" s="3">
        <v>42.400000000000006</v>
      </c>
      <c r="K72" s="3">
        <v>877.68000000000018</v>
      </c>
    </row>
    <row r="73" spans="1:11" outlineLevel="3">
      <c r="A73">
        <v>1003</v>
      </c>
      <c r="B73" t="s">
        <v>10</v>
      </c>
      <c r="C73">
        <v>225</v>
      </c>
      <c r="D73" s="1">
        <v>42106</v>
      </c>
      <c r="E73" s="4">
        <v>102</v>
      </c>
      <c r="F73">
        <v>5</v>
      </c>
      <c r="G73" s="2">
        <v>0</v>
      </c>
      <c r="H73" t="s">
        <v>11</v>
      </c>
      <c r="I73" t="s">
        <v>13</v>
      </c>
      <c r="J73" s="3">
        <v>44.2</v>
      </c>
      <c r="K73" s="3">
        <v>221</v>
      </c>
    </row>
    <row r="74" spans="1:11" outlineLevel="3">
      <c r="A74">
        <v>1003</v>
      </c>
      <c r="B74" t="s">
        <v>10</v>
      </c>
      <c r="C74">
        <v>231</v>
      </c>
      <c r="D74" s="1">
        <v>42154</v>
      </c>
      <c r="E74" s="4">
        <v>109</v>
      </c>
      <c r="F74">
        <v>4</v>
      </c>
      <c r="G74" s="2">
        <v>0</v>
      </c>
      <c r="H74" t="s">
        <v>12</v>
      </c>
      <c r="I74" t="s">
        <v>13</v>
      </c>
      <c r="J74" s="3">
        <v>39.300000000000004</v>
      </c>
      <c r="K74" s="3">
        <v>157.20000000000002</v>
      </c>
    </row>
    <row r="75" spans="1:11" outlineLevel="3">
      <c r="A75">
        <v>1003</v>
      </c>
      <c r="B75" t="s">
        <v>10</v>
      </c>
      <c r="C75">
        <v>225</v>
      </c>
      <c r="D75" s="1">
        <v>42106</v>
      </c>
      <c r="E75" s="4">
        <v>474</v>
      </c>
      <c r="F75">
        <v>3</v>
      </c>
      <c r="G75" s="2">
        <v>0</v>
      </c>
      <c r="H75" t="s">
        <v>17</v>
      </c>
      <c r="I75" t="s">
        <v>13</v>
      </c>
      <c r="J75" s="3">
        <v>42.400000000000006</v>
      </c>
      <c r="K75" s="3">
        <v>127.20000000000002</v>
      </c>
    </row>
    <row r="76" spans="1:11" outlineLevel="3">
      <c r="A76">
        <v>1003</v>
      </c>
      <c r="B76" t="s">
        <v>10</v>
      </c>
      <c r="C76">
        <v>225</v>
      </c>
      <c r="D76" s="1">
        <v>42106</v>
      </c>
      <c r="E76" s="4">
        <v>109</v>
      </c>
      <c r="F76">
        <v>2</v>
      </c>
      <c r="G76" s="2">
        <v>0</v>
      </c>
      <c r="H76" t="s">
        <v>12</v>
      </c>
      <c r="I76" t="s">
        <v>13</v>
      </c>
      <c r="J76" s="3">
        <v>39.300000000000004</v>
      </c>
      <c r="K76" s="3">
        <v>78.600000000000009</v>
      </c>
    </row>
    <row r="77" spans="1:11" outlineLevel="2">
      <c r="D77" s="1"/>
      <c r="E77" s="4"/>
      <c r="G77" s="2"/>
      <c r="I77" s="13" t="s">
        <v>101</v>
      </c>
      <c r="J77" s="3"/>
      <c r="K77" s="3">
        <f>SUBTOTAL(9,K72:K76)</f>
        <v>1461.6800000000003</v>
      </c>
    </row>
    <row r="78" spans="1:11" outlineLevel="1">
      <c r="B78" s="13" t="s">
        <v>86</v>
      </c>
      <c r="D78" s="1"/>
      <c r="E78" s="4"/>
      <c r="G78" s="2"/>
      <c r="J78" s="3"/>
      <c r="K78" s="3">
        <f>SUBTOTAL(9,K68:K76)</f>
        <v>2251.98</v>
      </c>
    </row>
    <row r="79" spans="1:11" outlineLevel="3">
      <c r="A79">
        <v>1001</v>
      </c>
      <c r="B79" t="s">
        <v>24</v>
      </c>
      <c r="C79">
        <v>1004</v>
      </c>
      <c r="D79" s="1">
        <v>42212</v>
      </c>
      <c r="E79" s="4">
        <v>683</v>
      </c>
      <c r="F79">
        <v>56</v>
      </c>
      <c r="G79" s="2">
        <v>0.1</v>
      </c>
      <c r="H79" t="s">
        <v>32</v>
      </c>
      <c r="I79" t="s">
        <v>15</v>
      </c>
      <c r="J79" s="3">
        <v>35</v>
      </c>
      <c r="K79" s="3">
        <v>1764</v>
      </c>
    </row>
    <row r="80" spans="1:11" outlineLevel="3">
      <c r="A80">
        <v>1001</v>
      </c>
      <c r="B80" t="s">
        <v>24</v>
      </c>
      <c r="C80">
        <v>1015</v>
      </c>
      <c r="D80" s="1">
        <v>42225</v>
      </c>
      <c r="E80" s="4">
        <v>680</v>
      </c>
      <c r="F80">
        <v>13</v>
      </c>
      <c r="G80" s="2">
        <v>0.05</v>
      </c>
      <c r="H80" t="s">
        <v>47</v>
      </c>
      <c r="I80" t="s">
        <v>15</v>
      </c>
      <c r="J80" s="3">
        <v>36</v>
      </c>
      <c r="K80" s="3">
        <v>444.59999999999997</v>
      </c>
    </row>
    <row r="81" spans="1:11" outlineLevel="3">
      <c r="A81">
        <v>1001</v>
      </c>
      <c r="B81" t="s">
        <v>24</v>
      </c>
      <c r="C81">
        <v>1003</v>
      </c>
      <c r="D81" s="1">
        <v>42210</v>
      </c>
      <c r="E81" s="4">
        <v>683</v>
      </c>
      <c r="F81">
        <v>10</v>
      </c>
      <c r="G81" s="2">
        <v>0.05</v>
      </c>
      <c r="H81" t="s">
        <v>32</v>
      </c>
      <c r="I81" t="s">
        <v>15</v>
      </c>
      <c r="J81" s="3">
        <v>35</v>
      </c>
      <c r="K81" s="3">
        <v>332.5</v>
      </c>
    </row>
    <row r="82" spans="1:11" outlineLevel="3">
      <c r="A82">
        <v>1001</v>
      </c>
      <c r="B82" t="s">
        <v>24</v>
      </c>
      <c r="C82">
        <v>230</v>
      </c>
      <c r="D82" s="1">
        <v>42149</v>
      </c>
      <c r="E82" s="4">
        <v>439</v>
      </c>
      <c r="F82">
        <v>4</v>
      </c>
      <c r="G82" s="2">
        <v>0</v>
      </c>
      <c r="H82" t="s">
        <v>16</v>
      </c>
      <c r="I82" t="s">
        <v>15</v>
      </c>
      <c r="J82" s="3">
        <v>31.5</v>
      </c>
      <c r="K82" s="3">
        <v>126</v>
      </c>
    </row>
    <row r="83" spans="1:11" outlineLevel="2">
      <c r="D83" s="1"/>
      <c r="E83" s="4"/>
      <c r="G83" s="2"/>
      <c r="I83" s="13" t="s">
        <v>100</v>
      </c>
      <c r="J83" s="3"/>
      <c r="K83" s="3">
        <f>SUBTOTAL(9,K79:K82)</f>
        <v>2667.1</v>
      </c>
    </row>
    <row r="84" spans="1:11" outlineLevel="3">
      <c r="A84">
        <v>1001</v>
      </c>
      <c r="B84" t="s">
        <v>24</v>
      </c>
      <c r="C84">
        <v>1003</v>
      </c>
      <c r="D84" s="1">
        <v>42210</v>
      </c>
      <c r="E84" s="4">
        <v>682</v>
      </c>
      <c r="F84">
        <v>50</v>
      </c>
      <c r="G84" s="2">
        <v>0.1</v>
      </c>
      <c r="H84" t="s">
        <v>31</v>
      </c>
      <c r="I84" t="s">
        <v>13</v>
      </c>
      <c r="J84" s="3">
        <v>32.700000000000003</v>
      </c>
      <c r="K84" s="3">
        <v>1471.5000000000002</v>
      </c>
    </row>
    <row r="85" spans="1:11" outlineLevel="3">
      <c r="A85">
        <v>1001</v>
      </c>
      <c r="B85" t="s">
        <v>24</v>
      </c>
      <c r="C85">
        <v>1004</v>
      </c>
      <c r="D85" s="1">
        <v>42212</v>
      </c>
      <c r="E85" s="4">
        <v>682</v>
      </c>
      <c r="F85">
        <v>23</v>
      </c>
      <c r="G85" s="2">
        <v>0.1</v>
      </c>
      <c r="H85" t="s">
        <v>31</v>
      </c>
      <c r="I85" t="s">
        <v>13</v>
      </c>
      <c r="J85" s="3">
        <v>32.700000000000003</v>
      </c>
      <c r="K85" s="3">
        <v>676.89</v>
      </c>
    </row>
    <row r="86" spans="1:11" outlineLevel="3">
      <c r="A86">
        <v>1001</v>
      </c>
      <c r="B86" t="s">
        <v>24</v>
      </c>
      <c r="C86">
        <v>234</v>
      </c>
      <c r="D86" s="1">
        <v>42163</v>
      </c>
      <c r="E86" s="4">
        <v>102</v>
      </c>
      <c r="F86">
        <v>15</v>
      </c>
      <c r="G86" s="2">
        <v>0.05</v>
      </c>
      <c r="H86" t="s">
        <v>11</v>
      </c>
      <c r="I86" t="s">
        <v>13</v>
      </c>
      <c r="J86" s="3">
        <v>44.2</v>
      </c>
      <c r="K86" s="3">
        <v>629.85</v>
      </c>
    </row>
    <row r="87" spans="1:11" outlineLevel="3">
      <c r="A87">
        <v>1001</v>
      </c>
      <c r="B87" t="s">
        <v>24</v>
      </c>
      <c r="C87">
        <v>1015</v>
      </c>
      <c r="D87" s="1">
        <v>42225</v>
      </c>
      <c r="E87" s="4">
        <v>109</v>
      </c>
      <c r="F87">
        <v>10</v>
      </c>
      <c r="G87" s="2">
        <v>0.05</v>
      </c>
      <c r="H87" t="s">
        <v>12</v>
      </c>
      <c r="I87" t="s">
        <v>13</v>
      </c>
      <c r="J87" s="3">
        <v>39.300000000000004</v>
      </c>
      <c r="K87" s="3">
        <v>373.35</v>
      </c>
    </row>
    <row r="88" spans="1:11" outlineLevel="3">
      <c r="A88">
        <v>1001</v>
      </c>
      <c r="B88" t="s">
        <v>24</v>
      </c>
      <c r="C88">
        <v>1015</v>
      </c>
      <c r="D88" s="1">
        <v>42225</v>
      </c>
      <c r="E88" s="4">
        <v>682</v>
      </c>
      <c r="F88">
        <v>5</v>
      </c>
      <c r="G88" s="2">
        <v>0</v>
      </c>
      <c r="H88" t="s">
        <v>31</v>
      </c>
      <c r="I88" t="s">
        <v>13</v>
      </c>
      <c r="J88" s="3">
        <v>32.700000000000003</v>
      </c>
      <c r="K88" s="3">
        <v>163.5</v>
      </c>
    </row>
    <row r="89" spans="1:11" outlineLevel="2">
      <c r="D89" s="1"/>
      <c r="E89" s="4"/>
      <c r="G89" s="2"/>
      <c r="I89" s="13" t="s">
        <v>101</v>
      </c>
      <c r="J89" s="3"/>
      <c r="K89" s="3">
        <f>SUBTOTAL(9,K84:K88)</f>
        <v>3315.09</v>
      </c>
    </row>
    <row r="90" spans="1:11" outlineLevel="3">
      <c r="A90">
        <v>1001</v>
      </c>
      <c r="B90" t="s">
        <v>24</v>
      </c>
      <c r="C90">
        <v>230</v>
      </c>
      <c r="D90" s="1">
        <v>42149</v>
      </c>
      <c r="E90" s="4">
        <v>672</v>
      </c>
      <c r="F90">
        <v>5</v>
      </c>
      <c r="G90" s="2">
        <v>0</v>
      </c>
      <c r="H90" t="s">
        <v>20</v>
      </c>
      <c r="I90" t="s">
        <v>21</v>
      </c>
      <c r="J90" s="3">
        <v>22.5</v>
      </c>
      <c r="K90" s="3">
        <v>112.5</v>
      </c>
    </row>
    <row r="91" spans="1:11" outlineLevel="2">
      <c r="D91" s="1"/>
      <c r="E91" s="4"/>
      <c r="G91" s="2"/>
      <c r="I91" s="13" t="s">
        <v>102</v>
      </c>
      <c r="J91" s="3"/>
      <c r="K91" s="3">
        <f>SUBTOTAL(9,K90:K90)</f>
        <v>112.5</v>
      </c>
    </row>
    <row r="92" spans="1:11" outlineLevel="1">
      <c r="B92" s="13" t="s">
        <v>87</v>
      </c>
      <c r="D92" s="1"/>
      <c r="E92" s="4"/>
      <c r="G92" s="2"/>
      <c r="J92" s="3"/>
      <c r="K92" s="3">
        <f>SUBTOTAL(9,K79:K90)</f>
        <v>6094.6900000000014</v>
      </c>
    </row>
    <row r="93" spans="1:11" outlineLevel="3">
      <c r="A93">
        <v>1088</v>
      </c>
      <c r="B93" t="s">
        <v>46</v>
      </c>
      <c r="C93">
        <v>1013</v>
      </c>
      <c r="D93" s="1">
        <v>42223</v>
      </c>
      <c r="E93" s="4">
        <v>676</v>
      </c>
      <c r="F93">
        <v>15</v>
      </c>
      <c r="G93" s="2">
        <v>0.05</v>
      </c>
      <c r="H93" t="s">
        <v>34</v>
      </c>
      <c r="I93" t="s">
        <v>15</v>
      </c>
      <c r="J93" s="3">
        <v>25</v>
      </c>
      <c r="K93" s="3">
        <v>356.25</v>
      </c>
    </row>
    <row r="94" spans="1:11" outlineLevel="3">
      <c r="A94">
        <v>1088</v>
      </c>
      <c r="B94" t="s">
        <v>46</v>
      </c>
      <c r="C94">
        <v>1019</v>
      </c>
      <c r="D94" s="1">
        <v>42241</v>
      </c>
      <c r="E94" s="4">
        <v>676</v>
      </c>
      <c r="F94">
        <v>5</v>
      </c>
      <c r="G94" s="2">
        <v>0</v>
      </c>
      <c r="H94" t="s">
        <v>34</v>
      </c>
      <c r="I94" t="s">
        <v>15</v>
      </c>
      <c r="J94" s="3">
        <v>25</v>
      </c>
      <c r="K94" s="3">
        <v>125</v>
      </c>
    </row>
    <row r="95" spans="1:11" outlineLevel="3">
      <c r="A95">
        <v>1088</v>
      </c>
      <c r="B95" t="s">
        <v>46</v>
      </c>
      <c r="C95">
        <v>1019</v>
      </c>
      <c r="D95" s="1">
        <v>42241</v>
      </c>
      <c r="E95" s="4">
        <v>685</v>
      </c>
      <c r="F95">
        <v>2</v>
      </c>
      <c r="G95" s="2">
        <v>0</v>
      </c>
      <c r="H95" t="s">
        <v>51</v>
      </c>
      <c r="I95" t="s">
        <v>15</v>
      </c>
      <c r="J95" s="3">
        <v>37.5</v>
      </c>
      <c r="K95" s="3">
        <v>75</v>
      </c>
    </row>
    <row r="96" spans="1:11" outlineLevel="3">
      <c r="A96">
        <v>1088</v>
      </c>
      <c r="B96" t="s">
        <v>46</v>
      </c>
      <c r="C96">
        <v>1014</v>
      </c>
      <c r="D96" s="1">
        <v>42224</v>
      </c>
      <c r="E96" s="4">
        <v>676</v>
      </c>
      <c r="F96">
        <v>1</v>
      </c>
      <c r="G96" s="2">
        <v>0</v>
      </c>
      <c r="H96" t="s">
        <v>34</v>
      </c>
      <c r="I96" t="s">
        <v>15</v>
      </c>
      <c r="J96" s="3">
        <v>25</v>
      </c>
      <c r="K96" s="3">
        <v>25</v>
      </c>
    </row>
    <row r="97" spans="1:11" outlineLevel="2">
      <c r="D97" s="1"/>
      <c r="E97" s="4"/>
      <c r="G97" s="2"/>
      <c r="I97" s="13" t="s">
        <v>100</v>
      </c>
      <c r="J97" s="3"/>
      <c r="K97" s="3">
        <f>SUBTOTAL(9,K93:K96)</f>
        <v>581.25</v>
      </c>
    </row>
    <row r="98" spans="1:11" outlineLevel="3">
      <c r="A98">
        <v>1088</v>
      </c>
      <c r="B98" t="s">
        <v>46</v>
      </c>
      <c r="C98">
        <v>1019</v>
      </c>
      <c r="D98" s="1">
        <v>42241</v>
      </c>
      <c r="E98" s="4">
        <v>109</v>
      </c>
      <c r="F98">
        <v>3</v>
      </c>
      <c r="G98" s="2">
        <v>0</v>
      </c>
      <c r="H98" t="s">
        <v>12</v>
      </c>
      <c r="I98" t="s">
        <v>13</v>
      </c>
      <c r="J98" s="3">
        <v>39.300000000000004</v>
      </c>
      <c r="K98" s="3">
        <v>117.9</v>
      </c>
    </row>
    <row r="99" spans="1:11" outlineLevel="3">
      <c r="A99">
        <v>1088</v>
      </c>
      <c r="B99" t="s">
        <v>46</v>
      </c>
      <c r="C99">
        <v>1013</v>
      </c>
      <c r="D99" s="1">
        <v>42223</v>
      </c>
      <c r="E99" s="4">
        <v>682</v>
      </c>
      <c r="F99">
        <v>1</v>
      </c>
      <c r="G99" s="2">
        <v>0</v>
      </c>
      <c r="H99" t="s">
        <v>31</v>
      </c>
      <c r="I99" t="s">
        <v>13</v>
      </c>
      <c r="J99" s="3">
        <v>32.700000000000003</v>
      </c>
      <c r="K99" s="3">
        <v>32.700000000000003</v>
      </c>
    </row>
    <row r="100" spans="1:11" outlineLevel="2">
      <c r="D100" s="1"/>
      <c r="E100" s="4"/>
      <c r="G100" s="2"/>
      <c r="I100" s="13" t="s">
        <v>101</v>
      </c>
      <c r="J100" s="3"/>
      <c r="K100" s="3">
        <f>SUBTOTAL(9,K98:K99)</f>
        <v>150.60000000000002</v>
      </c>
    </row>
    <row r="101" spans="1:11" outlineLevel="1">
      <c r="B101" s="13" t="s">
        <v>88</v>
      </c>
      <c r="D101" s="1"/>
      <c r="E101" s="4"/>
      <c r="G101" s="2"/>
      <c r="J101" s="3"/>
      <c r="K101" s="3">
        <f>SUBTOTAL(9,K93:K99)</f>
        <v>731.85</v>
      </c>
    </row>
    <row r="102" spans="1:11" outlineLevel="3">
      <c r="A102">
        <v>1038</v>
      </c>
      <c r="B102" t="s">
        <v>48</v>
      </c>
      <c r="C102">
        <v>1016</v>
      </c>
      <c r="D102" s="1">
        <v>42225</v>
      </c>
      <c r="E102" s="4">
        <v>683</v>
      </c>
      <c r="F102">
        <v>6</v>
      </c>
      <c r="G102" s="2">
        <v>0</v>
      </c>
      <c r="H102" t="s">
        <v>32</v>
      </c>
      <c r="I102" t="s">
        <v>15</v>
      </c>
      <c r="J102" s="3">
        <v>35</v>
      </c>
      <c r="K102" s="3">
        <v>210</v>
      </c>
    </row>
    <row r="103" spans="1:11" outlineLevel="2">
      <c r="D103" s="1"/>
      <c r="E103" s="4"/>
      <c r="G103" s="2"/>
      <c r="I103" s="13" t="s">
        <v>100</v>
      </c>
      <c r="J103" s="3"/>
      <c r="K103" s="3">
        <f>SUBTOTAL(9,K102:K102)</f>
        <v>210</v>
      </c>
    </row>
    <row r="104" spans="1:11" outlineLevel="3">
      <c r="A104">
        <v>1038</v>
      </c>
      <c r="B104" t="s">
        <v>48</v>
      </c>
      <c r="C104">
        <v>1016</v>
      </c>
      <c r="D104" s="1">
        <v>42225</v>
      </c>
      <c r="E104" s="4">
        <v>673</v>
      </c>
      <c r="F104">
        <v>2</v>
      </c>
      <c r="G104" s="2">
        <v>0</v>
      </c>
      <c r="H104" t="s">
        <v>26</v>
      </c>
      <c r="I104" t="s">
        <v>13</v>
      </c>
      <c r="J104" s="3">
        <v>30.299999999999997</v>
      </c>
      <c r="K104" s="3">
        <v>60.599999999999994</v>
      </c>
    </row>
    <row r="105" spans="1:11" outlineLevel="2">
      <c r="D105" s="1"/>
      <c r="E105" s="4"/>
      <c r="G105" s="2"/>
      <c r="I105" s="13" t="s">
        <v>101</v>
      </c>
      <c r="J105" s="3"/>
      <c r="K105" s="3">
        <f>SUBTOTAL(9,K104:K104)</f>
        <v>60.599999999999994</v>
      </c>
    </row>
    <row r="106" spans="1:11" outlineLevel="3">
      <c r="A106">
        <v>1038</v>
      </c>
      <c r="B106" t="s">
        <v>48</v>
      </c>
      <c r="C106">
        <v>1016</v>
      </c>
      <c r="D106" s="1">
        <v>42225</v>
      </c>
      <c r="E106" s="4">
        <v>672</v>
      </c>
      <c r="F106">
        <v>23</v>
      </c>
      <c r="G106" s="2">
        <v>0.1</v>
      </c>
      <c r="H106" t="s">
        <v>20</v>
      </c>
      <c r="I106" t="s">
        <v>21</v>
      </c>
      <c r="J106" s="3">
        <v>22.5</v>
      </c>
      <c r="K106" s="3">
        <v>465.75</v>
      </c>
    </row>
    <row r="107" spans="1:11" outlineLevel="2">
      <c r="D107" s="1"/>
      <c r="E107" s="4"/>
      <c r="G107" s="2"/>
      <c r="I107" s="13" t="s">
        <v>102</v>
      </c>
      <c r="J107" s="3"/>
      <c r="K107" s="3">
        <f>SUBTOTAL(9,K106:K106)</f>
        <v>465.75</v>
      </c>
    </row>
    <row r="108" spans="1:11" outlineLevel="1">
      <c r="B108" s="13" t="s">
        <v>89</v>
      </c>
      <c r="D108" s="1"/>
      <c r="E108" s="4"/>
      <c r="G108" s="2"/>
      <c r="J108" s="3"/>
      <c r="K108" s="3">
        <f>SUBTOTAL(9,K102:K106)</f>
        <v>736.35</v>
      </c>
    </row>
    <row r="109" spans="1:11" outlineLevel="3">
      <c r="A109">
        <v>1009</v>
      </c>
      <c r="B109" t="s">
        <v>36</v>
      </c>
      <c r="C109">
        <v>1005</v>
      </c>
      <c r="D109" s="1">
        <v>42212</v>
      </c>
      <c r="E109" s="4">
        <v>683</v>
      </c>
      <c r="F109">
        <v>14</v>
      </c>
      <c r="G109" s="2">
        <v>0.05</v>
      </c>
      <c r="H109" t="s">
        <v>32</v>
      </c>
      <c r="I109" t="s">
        <v>15</v>
      </c>
      <c r="J109" s="3">
        <v>35</v>
      </c>
      <c r="K109" s="3">
        <v>465.5</v>
      </c>
    </row>
    <row r="110" spans="1:11" outlineLevel="3">
      <c r="A110">
        <v>1009</v>
      </c>
      <c r="B110" t="s">
        <v>36</v>
      </c>
      <c r="C110">
        <v>1025</v>
      </c>
      <c r="D110" s="1">
        <v>42248</v>
      </c>
      <c r="E110" s="4">
        <v>677</v>
      </c>
      <c r="F110">
        <v>12</v>
      </c>
      <c r="G110" s="2">
        <v>0.05</v>
      </c>
      <c r="H110" t="s">
        <v>39</v>
      </c>
      <c r="I110" t="s">
        <v>15</v>
      </c>
      <c r="J110" s="3">
        <v>35</v>
      </c>
      <c r="K110" s="3">
        <v>399</v>
      </c>
    </row>
    <row r="111" spans="1:11" outlineLevel="2">
      <c r="D111" s="1"/>
      <c r="E111" s="4"/>
      <c r="G111" s="2"/>
      <c r="I111" s="13" t="s">
        <v>100</v>
      </c>
      <c r="J111" s="3"/>
      <c r="K111" s="3">
        <f>SUBTOTAL(9,K109:K110)</f>
        <v>864.5</v>
      </c>
    </row>
    <row r="112" spans="1:11" outlineLevel="3">
      <c r="A112">
        <v>1009</v>
      </c>
      <c r="B112" t="s">
        <v>36</v>
      </c>
      <c r="C112">
        <v>1005</v>
      </c>
      <c r="D112" s="1">
        <v>42212</v>
      </c>
      <c r="E112" s="4">
        <v>682</v>
      </c>
      <c r="F112">
        <v>12</v>
      </c>
      <c r="G112" s="2">
        <v>0.05</v>
      </c>
      <c r="H112" t="s">
        <v>31</v>
      </c>
      <c r="I112" t="s">
        <v>13</v>
      </c>
      <c r="J112" s="3">
        <v>32.700000000000003</v>
      </c>
      <c r="K112" s="3">
        <v>372.78000000000003</v>
      </c>
    </row>
    <row r="113" spans="1:11" outlineLevel="3">
      <c r="A113">
        <v>1009</v>
      </c>
      <c r="B113" t="s">
        <v>36</v>
      </c>
      <c r="C113">
        <v>1005</v>
      </c>
      <c r="D113" s="1">
        <v>42212</v>
      </c>
      <c r="E113" s="4">
        <v>673</v>
      </c>
      <c r="F113">
        <v>10</v>
      </c>
      <c r="G113" s="2">
        <v>0.05</v>
      </c>
      <c r="H113" t="s">
        <v>26</v>
      </c>
      <c r="I113" t="s">
        <v>13</v>
      </c>
      <c r="J113" s="3">
        <v>30.299999999999997</v>
      </c>
      <c r="K113" s="3">
        <v>287.84999999999997</v>
      </c>
    </row>
    <row r="114" spans="1:11" outlineLevel="3">
      <c r="A114">
        <v>1009</v>
      </c>
      <c r="B114" t="s">
        <v>36</v>
      </c>
      <c r="C114">
        <v>1005</v>
      </c>
      <c r="D114" s="1">
        <v>42212</v>
      </c>
      <c r="E114" s="4">
        <v>675</v>
      </c>
      <c r="F114">
        <v>4</v>
      </c>
      <c r="G114" s="2">
        <v>0</v>
      </c>
      <c r="H114" t="s">
        <v>29</v>
      </c>
      <c r="I114" t="s">
        <v>13</v>
      </c>
      <c r="J114" s="3">
        <v>31.5</v>
      </c>
      <c r="K114" s="3">
        <v>126</v>
      </c>
    </row>
    <row r="115" spans="1:11" outlineLevel="3">
      <c r="A115">
        <v>1009</v>
      </c>
      <c r="B115" t="s">
        <v>36</v>
      </c>
      <c r="C115">
        <v>1005</v>
      </c>
      <c r="D115" s="1">
        <v>42212</v>
      </c>
      <c r="E115" s="4">
        <v>674</v>
      </c>
      <c r="F115">
        <v>2</v>
      </c>
      <c r="G115" s="2">
        <v>0</v>
      </c>
      <c r="H115" t="s">
        <v>37</v>
      </c>
      <c r="I115" t="s">
        <v>13</v>
      </c>
      <c r="J115" s="3">
        <v>33.299999999999997</v>
      </c>
      <c r="K115" s="3">
        <v>66.599999999999994</v>
      </c>
    </row>
    <row r="116" spans="1:11" outlineLevel="2">
      <c r="D116" s="1"/>
      <c r="E116" s="4"/>
      <c r="G116" s="2"/>
      <c r="I116" s="13" t="s">
        <v>101</v>
      </c>
      <c r="J116" s="3"/>
      <c r="K116" s="3">
        <f>SUBTOTAL(9,K112:K115)</f>
        <v>853.23</v>
      </c>
    </row>
    <row r="117" spans="1:11" outlineLevel="1">
      <c r="B117" s="13" t="s">
        <v>90</v>
      </c>
      <c r="D117" s="1"/>
      <c r="E117" s="4"/>
      <c r="G117" s="2"/>
      <c r="J117" s="3"/>
      <c r="K117" s="3">
        <f>SUBTOTAL(9,K109:K115)</f>
        <v>1717.7299999999998</v>
      </c>
    </row>
    <row r="118" spans="1:11" outlineLevel="3">
      <c r="A118">
        <v>1132</v>
      </c>
      <c r="B118" t="s">
        <v>38</v>
      </c>
      <c r="C118">
        <v>1006</v>
      </c>
      <c r="D118" s="1">
        <v>42212</v>
      </c>
      <c r="E118" s="4">
        <v>676</v>
      </c>
      <c r="F118">
        <v>23</v>
      </c>
      <c r="G118" s="2">
        <v>0.1</v>
      </c>
      <c r="H118" t="s">
        <v>34</v>
      </c>
      <c r="I118" t="s">
        <v>15</v>
      </c>
      <c r="J118" s="3">
        <v>25</v>
      </c>
      <c r="K118" s="3">
        <v>517.5</v>
      </c>
    </row>
    <row r="119" spans="1:11" outlineLevel="3">
      <c r="A119">
        <v>1132</v>
      </c>
      <c r="B119" t="s">
        <v>38</v>
      </c>
      <c r="C119">
        <v>1006</v>
      </c>
      <c r="D119" s="1">
        <v>42212</v>
      </c>
      <c r="E119" s="4">
        <v>677</v>
      </c>
      <c r="F119">
        <v>14</v>
      </c>
      <c r="G119" s="2">
        <v>0.05</v>
      </c>
      <c r="H119" t="s">
        <v>39</v>
      </c>
      <c r="I119" t="s">
        <v>15</v>
      </c>
      <c r="J119" s="3">
        <v>35</v>
      </c>
      <c r="K119" s="3">
        <v>465.5</v>
      </c>
    </row>
    <row r="120" spans="1:11" outlineLevel="2">
      <c r="D120" s="1"/>
      <c r="E120" s="4"/>
      <c r="G120" s="2"/>
      <c r="I120" s="13" t="s">
        <v>100</v>
      </c>
      <c r="J120" s="3"/>
      <c r="K120" s="3">
        <f>SUBTOTAL(9,K118:K119)</f>
        <v>983</v>
      </c>
    </row>
    <row r="121" spans="1:11" outlineLevel="3">
      <c r="A121">
        <v>1132</v>
      </c>
      <c r="B121" t="s">
        <v>38</v>
      </c>
      <c r="C121">
        <v>1006</v>
      </c>
      <c r="D121" s="1">
        <v>42212</v>
      </c>
      <c r="E121" s="4">
        <v>675</v>
      </c>
      <c r="F121">
        <v>19</v>
      </c>
      <c r="G121" s="2">
        <v>0.05</v>
      </c>
      <c r="H121" t="s">
        <v>29</v>
      </c>
      <c r="I121" t="s">
        <v>13</v>
      </c>
      <c r="J121" s="3">
        <v>31.5</v>
      </c>
      <c r="K121" s="3">
        <v>568.57499999999993</v>
      </c>
    </row>
    <row r="122" spans="1:11" outlineLevel="2">
      <c r="D122" s="1"/>
      <c r="E122" s="4"/>
      <c r="G122" s="2"/>
      <c r="I122" s="13" t="s">
        <v>101</v>
      </c>
      <c r="J122" s="3"/>
      <c r="K122" s="3">
        <f>SUBTOTAL(9,K121:K121)</f>
        <v>568.57499999999993</v>
      </c>
    </row>
    <row r="123" spans="1:11" outlineLevel="1">
      <c r="B123" s="13" t="s">
        <v>91</v>
      </c>
      <c r="D123" s="1"/>
      <c r="E123" s="4"/>
      <c r="G123" s="2"/>
      <c r="J123" s="3"/>
      <c r="K123" s="3">
        <f>SUBTOTAL(9,K118:K121)</f>
        <v>1551.5749999999998</v>
      </c>
    </row>
    <row r="124" spans="1:11" outlineLevel="3">
      <c r="A124">
        <v>1005</v>
      </c>
      <c r="B124" t="s">
        <v>40</v>
      </c>
      <c r="C124">
        <v>1007</v>
      </c>
      <c r="D124" s="1">
        <v>42219</v>
      </c>
      <c r="E124" s="4">
        <v>683</v>
      </c>
      <c r="F124">
        <v>16</v>
      </c>
      <c r="G124" s="2">
        <v>0.05</v>
      </c>
      <c r="H124" t="s">
        <v>32</v>
      </c>
      <c r="I124" t="s">
        <v>15</v>
      </c>
      <c r="J124" s="3">
        <v>35</v>
      </c>
      <c r="K124" s="3">
        <v>532</v>
      </c>
    </row>
    <row r="125" spans="1:11" outlineLevel="2">
      <c r="D125" s="1"/>
      <c r="E125" s="4"/>
      <c r="G125" s="2"/>
      <c r="I125" s="13" t="s">
        <v>100</v>
      </c>
      <c r="J125" s="3"/>
      <c r="K125" s="3">
        <f>SUBTOTAL(9,K124:K124)</f>
        <v>532</v>
      </c>
    </row>
    <row r="126" spans="1:11" outlineLevel="3">
      <c r="A126">
        <v>1005</v>
      </c>
      <c r="B126" t="s">
        <v>40</v>
      </c>
      <c r="C126">
        <v>1007</v>
      </c>
      <c r="D126" s="1">
        <v>42219</v>
      </c>
      <c r="E126" s="4">
        <v>682</v>
      </c>
      <c r="F126">
        <v>13</v>
      </c>
      <c r="G126" s="2">
        <v>0.05</v>
      </c>
      <c r="H126" t="s">
        <v>31</v>
      </c>
      <c r="I126" t="s">
        <v>13</v>
      </c>
      <c r="J126" s="3">
        <v>32.700000000000003</v>
      </c>
      <c r="K126" s="3">
        <v>403.84500000000003</v>
      </c>
    </row>
    <row r="127" spans="1:11" outlineLevel="3">
      <c r="A127">
        <v>1005</v>
      </c>
      <c r="B127" t="s">
        <v>40</v>
      </c>
      <c r="C127">
        <v>1007</v>
      </c>
      <c r="D127" s="1">
        <v>42219</v>
      </c>
      <c r="E127" s="4">
        <v>673</v>
      </c>
      <c r="F127">
        <v>11</v>
      </c>
      <c r="G127" s="2">
        <v>0.05</v>
      </c>
      <c r="H127" t="s">
        <v>26</v>
      </c>
      <c r="I127" t="s">
        <v>13</v>
      </c>
      <c r="J127" s="3">
        <v>30.299999999999997</v>
      </c>
      <c r="K127" s="3">
        <v>316.63499999999993</v>
      </c>
    </row>
    <row r="128" spans="1:11" outlineLevel="2">
      <c r="D128" s="1"/>
      <c r="E128" s="4"/>
      <c r="G128" s="2"/>
      <c r="I128" s="13" t="s">
        <v>101</v>
      </c>
      <c r="J128" s="3"/>
      <c r="K128" s="3">
        <f>SUBTOTAL(9,K126:K127)</f>
        <v>720.48</v>
      </c>
    </row>
    <row r="129" spans="1:11" outlineLevel="1">
      <c r="B129" s="13" t="s">
        <v>92</v>
      </c>
      <c r="D129" s="1"/>
      <c r="E129" s="4"/>
      <c r="G129" s="2"/>
      <c r="J129" s="3"/>
      <c r="K129" s="3">
        <f>SUBTOTAL(9,K124:K127)</f>
        <v>1252.48</v>
      </c>
    </row>
    <row r="130" spans="1:11" outlineLevel="3">
      <c r="A130">
        <v>1124</v>
      </c>
      <c r="B130" t="s">
        <v>41</v>
      </c>
      <c r="C130">
        <v>1008</v>
      </c>
      <c r="D130" s="1">
        <v>42219</v>
      </c>
      <c r="E130" s="4">
        <v>682</v>
      </c>
      <c r="F130">
        <v>18</v>
      </c>
      <c r="G130" s="2">
        <v>0.05</v>
      </c>
      <c r="H130" t="s">
        <v>31</v>
      </c>
      <c r="I130" t="s">
        <v>13</v>
      </c>
      <c r="J130" s="3">
        <v>32.700000000000003</v>
      </c>
      <c r="K130" s="3">
        <v>559.16999999999996</v>
      </c>
    </row>
    <row r="131" spans="1:11" outlineLevel="3">
      <c r="A131">
        <v>1124</v>
      </c>
      <c r="B131" t="s">
        <v>41</v>
      </c>
      <c r="C131">
        <v>1008</v>
      </c>
      <c r="D131" s="1">
        <v>42219</v>
      </c>
      <c r="E131" s="4">
        <v>109</v>
      </c>
      <c r="F131">
        <v>13</v>
      </c>
      <c r="G131" s="2">
        <v>0.05</v>
      </c>
      <c r="H131" t="s">
        <v>12</v>
      </c>
      <c r="I131" t="s">
        <v>13</v>
      </c>
      <c r="J131" s="3">
        <v>39.300000000000004</v>
      </c>
      <c r="K131" s="3">
        <v>485.35500000000002</v>
      </c>
    </row>
    <row r="132" spans="1:11" outlineLevel="2">
      <c r="D132" s="1"/>
      <c r="E132" s="4"/>
      <c r="G132" s="2"/>
      <c r="I132" s="13" t="s">
        <v>101</v>
      </c>
      <c r="J132" s="3"/>
      <c r="K132" s="3">
        <f>SUBTOTAL(9,K130:K131)</f>
        <v>1044.5250000000001</v>
      </c>
    </row>
    <row r="133" spans="1:11" outlineLevel="1">
      <c r="B133" s="13" t="s">
        <v>93</v>
      </c>
      <c r="D133" s="1"/>
      <c r="E133" s="4"/>
      <c r="G133" s="2"/>
      <c r="J133" s="3"/>
      <c r="K133" s="3">
        <f>SUBTOTAL(9,K130:K131)</f>
        <v>1044.5250000000001</v>
      </c>
    </row>
    <row r="134" spans="1:11" outlineLevel="3">
      <c r="A134">
        <v>1048</v>
      </c>
      <c r="B134" t="s">
        <v>42</v>
      </c>
      <c r="C134">
        <v>1009</v>
      </c>
      <c r="D134" s="1">
        <v>42219</v>
      </c>
      <c r="E134" s="4">
        <v>221</v>
      </c>
      <c r="F134">
        <v>19</v>
      </c>
      <c r="G134" s="2">
        <v>0.05</v>
      </c>
      <c r="H134" t="s">
        <v>14</v>
      </c>
      <c r="I134" t="s">
        <v>15</v>
      </c>
      <c r="J134" s="3">
        <v>36.5</v>
      </c>
      <c r="K134" s="3">
        <v>658.82499999999993</v>
      </c>
    </row>
    <row r="135" spans="1:11" outlineLevel="2">
      <c r="D135" s="1"/>
      <c r="E135" s="4"/>
      <c r="G135" s="2"/>
      <c r="I135" s="13" t="s">
        <v>100</v>
      </c>
      <c r="J135" s="3"/>
      <c r="K135" s="3">
        <f>SUBTOTAL(9,K134:K134)</f>
        <v>658.82499999999993</v>
      </c>
    </row>
    <row r="136" spans="1:11" outlineLevel="3">
      <c r="A136">
        <v>1048</v>
      </c>
      <c r="B136" t="s">
        <v>42</v>
      </c>
      <c r="C136">
        <v>1009</v>
      </c>
      <c r="D136" s="1">
        <v>42219</v>
      </c>
      <c r="E136" s="4">
        <v>672</v>
      </c>
      <c r="F136">
        <v>10</v>
      </c>
      <c r="G136" s="2">
        <v>0.05</v>
      </c>
      <c r="H136" t="s">
        <v>20</v>
      </c>
      <c r="I136" t="s">
        <v>21</v>
      </c>
      <c r="J136" s="3">
        <v>22.5</v>
      </c>
      <c r="K136" s="3">
        <v>213.75</v>
      </c>
    </row>
    <row r="137" spans="1:11" outlineLevel="2">
      <c r="D137" s="1"/>
      <c r="E137" s="4"/>
      <c r="G137" s="2"/>
      <c r="I137" s="13" t="s">
        <v>102</v>
      </c>
      <c r="J137" s="3"/>
      <c r="K137" s="3">
        <f>SUBTOTAL(9,K136:K136)</f>
        <v>213.75</v>
      </c>
    </row>
    <row r="138" spans="1:11" outlineLevel="1">
      <c r="B138" s="13" t="s">
        <v>94</v>
      </c>
      <c r="D138" s="1"/>
      <c r="E138" s="4"/>
      <c r="G138" s="2"/>
      <c r="J138" s="3"/>
      <c r="K138" s="3">
        <f>SUBTOTAL(9,K134:K136)</f>
        <v>872.57499999999993</v>
      </c>
    </row>
    <row r="139" spans="1:11" outlineLevel="3">
      <c r="A139">
        <v>1107</v>
      </c>
      <c r="B139" t="s">
        <v>43</v>
      </c>
      <c r="C139">
        <v>1010</v>
      </c>
      <c r="D139" s="1">
        <v>42219</v>
      </c>
      <c r="E139" s="4">
        <v>682</v>
      </c>
      <c r="F139">
        <v>10</v>
      </c>
      <c r="G139" s="2">
        <v>0.05</v>
      </c>
      <c r="H139" t="s">
        <v>31</v>
      </c>
      <c r="I139" t="s">
        <v>13</v>
      </c>
      <c r="J139" s="3">
        <v>32.700000000000003</v>
      </c>
      <c r="K139" s="3">
        <v>310.64999999999998</v>
      </c>
    </row>
    <row r="140" spans="1:11" outlineLevel="3">
      <c r="A140">
        <v>1107</v>
      </c>
      <c r="B140" t="s">
        <v>43</v>
      </c>
      <c r="C140">
        <v>1010</v>
      </c>
      <c r="D140" s="1">
        <v>42219</v>
      </c>
      <c r="E140" s="4">
        <v>675</v>
      </c>
      <c r="F140">
        <v>5</v>
      </c>
      <c r="G140" s="2">
        <v>0</v>
      </c>
      <c r="H140" t="s">
        <v>29</v>
      </c>
      <c r="I140" t="s">
        <v>13</v>
      </c>
      <c r="J140" s="3">
        <v>31.5</v>
      </c>
      <c r="K140" s="3">
        <v>157.5</v>
      </c>
    </row>
    <row r="141" spans="1:11" outlineLevel="2">
      <c r="D141" s="1"/>
      <c r="E141" s="4"/>
      <c r="G141" s="2"/>
      <c r="I141" s="13" t="s">
        <v>101</v>
      </c>
      <c r="J141" s="3"/>
      <c r="K141" s="3">
        <f>SUBTOTAL(9,K139:K140)</f>
        <v>468.15</v>
      </c>
    </row>
    <row r="142" spans="1:11" outlineLevel="1">
      <c r="B142" s="13" t="s">
        <v>95</v>
      </c>
      <c r="D142" s="1"/>
      <c r="E142" s="4"/>
      <c r="G142" s="2"/>
      <c r="J142" s="3"/>
      <c r="K142" s="3">
        <f>SUBTOTAL(9,K139:K140)</f>
        <v>468.15</v>
      </c>
    </row>
    <row r="143" spans="1:11" outlineLevel="3">
      <c r="A143">
        <v>1002</v>
      </c>
      <c r="B143" t="s">
        <v>19</v>
      </c>
      <c r="C143">
        <v>238</v>
      </c>
      <c r="D143" s="1">
        <v>42168</v>
      </c>
      <c r="E143" s="4">
        <v>683</v>
      </c>
      <c r="F143">
        <v>11</v>
      </c>
      <c r="G143" s="2">
        <v>0.05</v>
      </c>
      <c r="H143" t="s">
        <v>32</v>
      </c>
      <c r="I143" t="s">
        <v>15</v>
      </c>
      <c r="J143" s="3">
        <v>35</v>
      </c>
      <c r="K143" s="3">
        <v>365.75</v>
      </c>
    </row>
    <row r="144" spans="1:11" outlineLevel="2">
      <c r="D144" s="1"/>
      <c r="E144" s="4"/>
      <c r="G144" s="2"/>
      <c r="I144" s="13" t="s">
        <v>100</v>
      </c>
      <c r="J144" s="3"/>
      <c r="K144" s="3">
        <f>SUBTOTAL(9,K143:K143)</f>
        <v>365.75</v>
      </c>
    </row>
    <row r="145" spans="1:11" outlineLevel="3">
      <c r="A145">
        <v>1002</v>
      </c>
      <c r="B145" t="s">
        <v>19</v>
      </c>
      <c r="C145">
        <v>238</v>
      </c>
      <c r="D145" s="1">
        <v>42168</v>
      </c>
      <c r="E145" s="4">
        <v>682</v>
      </c>
      <c r="F145">
        <v>1</v>
      </c>
      <c r="G145" s="2">
        <v>0</v>
      </c>
      <c r="H145" t="s">
        <v>31</v>
      </c>
      <c r="I145" t="s">
        <v>13</v>
      </c>
      <c r="J145" s="3">
        <v>32.700000000000003</v>
      </c>
      <c r="K145" s="3">
        <v>32.700000000000003</v>
      </c>
    </row>
    <row r="146" spans="1:11" outlineLevel="3">
      <c r="A146">
        <v>1002</v>
      </c>
      <c r="B146" t="s">
        <v>19</v>
      </c>
      <c r="C146">
        <v>238</v>
      </c>
      <c r="D146" s="1">
        <v>42168</v>
      </c>
      <c r="E146" s="4">
        <v>678</v>
      </c>
      <c r="F146">
        <v>1</v>
      </c>
      <c r="G146" s="2">
        <v>0</v>
      </c>
      <c r="H146" t="s">
        <v>30</v>
      </c>
      <c r="I146" t="s">
        <v>13</v>
      </c>
      <c r="J146" s="3">
        <v>30.299999999999997</v>
      </c>
      <c r="K146" s="3">
        <v>30.299999999999997</v>
      </c>
    </row>
    <row r="147" spans="1:11" outlineLevel="2">
      <c r="D147" s="1"/>
      <c r="E147" s="4"/>
      <c r="G147" s="2"/>
      <c r="I147" s="13" t="s">
        <v>101</v>
      </c>
      <c r="J147" s="3"/>
      <c r="K147" s="3">
        <f>SUBTOTAL(9,K145:K146)</f>
        <v>63</v>
      </c>
    </row>
    <row r="148" spans="1:11" outlineLevel="3">
      <c r="A148">
        <v>1002</v>
      </c>
      <c r="B148" t="s">
        <v>19</v>
      </c>
      <c r="C148">
        <v>227</v>
      </c>
      <c r="D148" s="1">
        <v>42131</v>
      </c>
      <c r="E148" s="4">
        <v>672</v>
      </c>
      <c r="F148">
        <v>25</v>
      </c>
      <c r="G148" s="2">
        <v>0.1</v>
      </c>
      <c r="H148" t="s">
        <v>20</v>
      </c>
      <c r="I148" t="s">
        <v>21</v>
      </c>
      <c r="J148" s="3">
        <v>22.5</v>
      </c>
      <c r="K148" s="3">
        <v>506.25</v>
      </c>
    </row>
    <row r="149" spans="1:11" outlineLevel="2">
      <c r="D149" s="1"/>
      <c r="E149" s="4"/>
      <c r="G149" s="2"/>
      <c r="I149" s="13" t="s">
        <v>102</v>
      </c>
      <c r="J149" s="3"/>
      <c r="K149" s="3">
        <f>SUBTOTAL(9,K148:K148)</f>
        <v>506.25</v>
      </c>
    </row>
    <row r="150" spans="1:11" outlineLevel="1">
      <c r="B150" s="13" t="s">
        <v>96</v>
      </c>
      <c r="D150" s="1"/>
      <c r="E150" s="4"/>
      <c r="G150" s="2"/>
      <c r="J150" s="3"/>
      <c r="K150" s="3">
        <f>SUBTOTAL(9,K143:K148)</f>
        <v>935</v>
      </c>
    </row>
    <row r="151" spans="1:11" outlineLevel="3">
      <c r="A151">
        <v>1160</v>
      </c>
      <c r="B151" t="s">
        <v>22</v>
      </c>
      <c r="C151">
        <v>229</v>
      </c>
      <c r="D151" s="1">
        <v>42149</v>
      </c>
      <c r="E151" s="4">
        <v>684</v>
      </c>
      <c r="F151">
        <v>5</v>
      </c>
      <c r="G151" s="2">
        <v>0</v>
      </c>
      <c r="H151" t="s">
        <v>23</v>
      </c>
      <c r="I151" t="s">
        <v>15</v>
      </c>
      <c r="J151" s="3">
        <v>34</v>
      </c>
      <c r="K151" s="3">
        <v>170</v>
      </c>
    </row>
    <row r="152" spans="1:11" outlineLevel="2">
      <c r="D152" s="1"/>
      <c r="E152" s="4"/>
      <c r="G152" s="2"/>
      <c r="I152" s="13" t="s">
        <v>100</v>
      </c>
      <c r="J152" s="3"/>
      <c r="K152" s="3">
        <f>SUBTOTAL(9,K151:K151)</f>
        <v>170</v>
      </c>
    </row>
    <row r="153" spans="1:11" outlineLevel="1">
      <c r="B153" s="13" t="s">
        <v>97</v>
      </c>
      <c r="D153" s="1"/>
      <c r="E153" s="4"/>
      <c r="G153" s="2"/>
      <c r="J153" s="3"/>
      <c r="K153" s="3">
        <f>SUBTOTAL(9,K151:K151)</f>
        <v>170</v>
      </c>
    </row>
    <row r="154" spans="1:11" outlineLevel="3">
      <c r="A154">
        <v>1157</v>
      </c>
      <c r="B154" t="s">
        <v>28</v>
      </c>
      <c r="C154">
        <v>236</v>
      </c>
      <c r="D154" s="1">
        <v>42163</v>
      </c>
      <c r="E154" s="4">
        <v>675</v>
      </c>
      <c r="F154">
        <v>17</v>
      </c>
      <c r="G154" s="2">
        <v>0.05</v>
      </c>
      <c r="H154" t="s">
        <v>29</v>
      </c>
      <c r="I154" t="s">
        <v>13</v>
      </c>
      <c r="J154" s="3">
        <v>31.5</v>
      </c>
      <c r="K154" s="3">
        <v>508.72499999999997</v>
      </c>
    </row>
    <row r="155" spans="1:11" outlineLevel="2">
      <c r="D155" s="1"/>
      <c r="E155" s="4"/>
      <c r="G155" s="2"/>
      <c r="I155" s="13" t="s">
        <v>101</v>
      </c>
      <c r="J155" s="3"/>
      <c r="K155" s="3">
        <f>SUBTOTAL(9,K154:K154)</f>
        <v>508.72499999999997</v>
      </c>
    </row>
    <row r="156" spans="1:11" outlineLevel="1">
      <c r="B156" s="13" t="s">
        <v>98</v>
      </c>
      <c r="D156" s="1"/>
      <c r="E156" s="4"/>
      <c r="G156" s="2"/>
      <c r="J156" s="3"/>
      <c r="K156" s="3">
        <f>SUBTOTAL(9,K154:K154)</f>
        <v>508.72499999999997</v>
      </c>
    </row>
    <row r="157" spans="1:11">
      <c r="B157" s="13" t="s">
        <v>99</v>
      </c>
      <c r="D157" s="1"/>
      <c r="E157" s="4"/>
      <c r="G157" s="2"/>
      <c r="J157" s="3"/>
      <c r="K157" s="3">
        <f>SUBTOTAL(9,K2:K154)</f>
        <v>40551.899999999994</v>
      </c>
    </row>
  </sheetData>
  <sortState ref="A2:K94">
    <sortCondition ref="B2:B94"/>
    <sortCondition ref="I2:I9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A2" sqref="A2"/>
    </sheetView>
  </sheetViews>
  <sheetFormatPr defaultRowHeight="14.4"/>
  <cols>
    <col min="1" max="1" width="9.33203125" bestFit="1" customWidth="1"/>
    <col min="2" max="2" width="25" bestFit="1" customWidth="1"/>
    <col min="3" max="4" width="10.88671875" bestFit="1" customWidth="1"/>
  </cols>
  <sheetData>
    <row r="1" spans="1:4">
      <c r="A1" t="s">
        <v>64</v>
      </c>
      <c r="B1" t="s">
        <v>1</v>
      </c>
      <c r="C1" t="s">
        <v>65</v>
      </c>
      <c r="D1" t="s">
        <v>66</v>
      </c>
    </row>
    <row r="2" spans="1:4">
      <c r="A2" s="6" t="s">
        <v>57</v>
      </c>
      <c r="B2" s="6" t="s">
        <v>58</v>
      </c>
      <c r="C2" s="7">
        <v>69788.000000000015</v>
      </c>
      <c r="D2" s="8">
        <f>C2*0.07</f>
        <v>4885.1600000000017</v>
      </c>
    </row>
    <row r="3" spans="1:4">
      <c r="A3" s="6" t="s">
        <v>59</v>
      </c>
      <c r="B3" s="6" t="s">
        <v>41</v>
      </c>
      <c r="C3" s="7">
        <v>21572.600000000002</v>
      </c>
      <c r="D3" s="8">
        <f>C3*0.07</f>
        <v>1510.0820000000003</v>
      </c>
    </row>
    <row r="4" spans="1:4">
      <c r="A4" s="6" t="s">
        <v>57</v>
      </c>
      <c r="B4" s="6" t="s">
        <v>40</v>
      </c>
      <c r="C4" s="7">
        <v>899</v>
      </c>
      <c r="D4" s="8">
        <f>C4*0.07</f>
        <v>62.930000000000007</v>
      </c>
    </row>
    <row r="5" spans="1:4">
      <c r="A5" s="6" t="s">
        <v>59</v>
      </c>
      <c r="B5" s="6" t="s">
        <v>53</v>
      </c>
      <c r="C5" s="7">
        <v>1867</v>
      </c>
      <c r="D5" s="8">
        <f>C5*0.07</f>
        <v>130.69000000000003</v>
      </c>
    </row>
    <row r="6" spans="1:4">
      <c r="A6" s="6" t="s">
        <v>59</v>
      </c>
      <c r="B6" s="6" t="s">
        <v>33</v>
      </c>
      <c r="C6" s="7">
        <v>2318</v>
      </c>
      <c r="D6" s="8">
        <f>C6*0.07</f>
        <v>162.26000000000002</v>
      </c>
    </row>
    <row r="7" spans="1:4">
      <c r="A7" s="6" t="s">
        <v>59</v>
      </c>
      <c r="B7" s="6" t="s">
        <v>38</v>
      </c>
      <c r="C7" s="7">
        <v>1256</v>
      </c>
      <c r="D7" s="8">
        <f>C7*0.07</f>
        <v>87.92</v>
      </c>
    </row>
    <row r="8" spans="1:4">
      <c r="A8" s="6" t="s">
        <v>59</v>
      </c>
      <c r="B8" s="6" t="s">
        <v>22</v>
      </c>
      <c r="C8" s="7">
        <v>1270</v>
      </c>
      <c r="D8" s="8">
        <f>C8*0.07</f>
        <v>88.9</v>
      </c>
    </row>
    <row r="9" spans="1:4">
      <c r="A9" s="6" t="s">
        <v>59</v>
      </c>
      <c r="B9" s="6" t="s">
        <v>28</v>
      </c>
      <c r="C9" s="7">
        <v>840</v>
      </c>
      <c r="D9" s="8">
        <f>C9*0.07</f>
        <v>58.800000000000004</v>
      </c>
    </row>
    <row r="10" spans="1:4">
      <c r="A10" s="6" t="s">
        <v>62</v>
      </c>
      <c r="B10" s="6" t="s">
        <v>42</v>
      </c>
      <c r="C10" s="7">
        <v>3000</v>
      </c>
      <c r="D10" s="8">
        <f>C10*0.07</f>
        <v>210.00000000000003</v>
      </c>
    </row>
    <row r="11" spans="1:4">
      <c r="A11" s="6" t="s">
        <v>63</v>
      </c>
      <c r="B11" s="6" t="s">
        <v>35</v>
      </c>
      <c r="C11" s="7">
        <v>1096</v>
      </c>
      <c r="D11" s="8">
        <f>C11*0.07</f>
        <v>76.720000000000013</v>
      </c>
    </row>
    <row r="12" spans="1:4">
      <c r="A12" s="6" t="s">
        <v>55</v>
      </c>
      <c r="B12" s="6" t="s">
        <v>10</v>
      </c>
      <c r="C12" s="7">
        <v>8190.6</v>
      </c>
      <c r="D12" s="8">
        <f>C12*0.07</f>
        <v>573.3420000000001</v>
      </c>
    </row>
    <row r="13" spans="1:4">
      <c r="A13" s="6" t="s">
        <v>55</v>
      </c>
      <c r="B13" s="6" t="s">
        <v>56</v>
      </c>
      <c r="C13" s="7">
        <v>13448.25</v>
      </c>
      <c r="D13" s="8">
        <f>C13*0.07</f>
        <v>941.37750000000005</v>
      </c>
    </row>
    <row r="14" spans="1:4">
      <c r="A14" s="6" t="s">
        <v>55</v>
      </c>
      <c r="B14" s="6" t="s">
        <v>19</v>
      </c>
      <c r="C14" s="7">
        <v>6166</v>
      </c>
      <c r="D14" s="8">
        <f>C14*0.07</f>
        <v>431.62000000000006</v>
      </c>
    </row>
    <row r="15" spans="1:4">
      <c r="A15" s="6" t="s">
        <v>57</v>
      </c>
      <c r="B15" s="6" t="s">
        <v>45</v>
      </c>
      <c r="C15" s="7">
        <v>11646</v>
      </c>
      <c r="D15" s="8">
        <f>C15*0.07</f>
        <v>815.22</v>
      </c>
    </row>
    <row r="16" spans="1:4">
      <c r="A16" s="6" t="s">
        <v>60</v>
      </c>
      <c r="B16" s="6" t="s">
        <v>61</v>
      </c>
      <c r="C16" s="7">
        <v>10517.3</v>
      </c>
      <c r="D16" s="8">
        <f>C16*0.07</f>
        <v>736.21100000000001</v>
      </c>
    </row>
    <row r="17" spans="1:4">
      <c r="A17" s="6" t="s">
        <v>60</v>
      </c>
      <c r="B17" s="6" t="s">
        <v>52</v>
      </c>
      <c r="C17" s="7">
        <v>8609</v>
      </c>
      <c r="D17" s="8">
        <f>C17*0.07</f>
        <v>602.63000000000011</v>
      </c>
    </row>
    <row r="18" spans="1:4">
      <c r="A18" s="6" t="s">
        <v>62</v>
      </c>
      <c r="B18" s="6" t="s">
        <v>48</v>
      </c>
      <c r="C18" s="7">
        <v>4735.2</v>
      </c>
      <c r="D18" s="8">
        <f>C18*0.07</f>
        <v>331.464</v>
      </c>
    </row>
    <row r="19" spans="1:4">
      <c r="A19" s="6" t="s">
        <v>62</v>
      </c>
      <c r="B19" s="6" t="s">
        <v>36</v>
      </c>
      <c r="C19" s="7">
        <v>5501</v>
      </c>
      <c r="D19" s="8">
        <f>C19*0.07</f>
        <v>385.07000000000005</v>
      </c>
    </row>
    <row r="20" spans="1:4">
      <c r="A20" s="6" t="s">
        <v>63</v>
      </c>
      <c r="B20" s="6" t="s">
        <v>44</v>
      </c>
      <c r="C20" s="7">
        <v>5030</v>
      </c>
      <c r="D20" s="8">
        <f>C20*0.07</f>
        <v>352.1</v>
      </c>
    </row>
    <row r="21" spans="1:4">
      <c r="A21" s="6" t="s">
        <v>63</v>
      </c>
      <c r="B21" s="6" t="s">
        <v>25</v>
      </c>
      <c r="C21" s="7">
        <v>4792.5</v>
      </c>
      <c r="D21" s="8">
        <f>C21*0.07</f>
        <v>335.47500000000002</v>
      </c>
    </row>
    <row r="22" spans="1:4">
      <c r="A22" s="6" t="s">
        <v>63</v>
      </c>
      <c r="B22" s="6" t="s">
        <v>46</v>
      </c>
      <c r="C22" s="7">
        <v>3175</v>
      </c>
      <c r="D22" s="8">
        <f>C22*0.07</f>
        <v>222.25000000000003</v>
      </c>
    </row>
    <row r="23" spans="1:4">
      <c r="A23" s="6" t="s">
        <v>63</v>
      </c>
      <c r="B23" s="6" t="s">
        <v>43</v>
      </c>
      <c r="C23" s="7">
        <v>4490</v>
      </c>
      <c r="D23" s="8">
        <f>C23*0.07</f>
        <v>314.3</v>
      </c>
    </row>
  </sheetData>
  <sortState ref="A2:D23">
    <sortCondition sortBy="cellColor" ref="A2:A23" dxfId="12"/>
    <sortCondition sortBy="cellColor" ref="A2:A23" dxfId="11"/>
  </sortState>
  <conditionalFormatting sqref="A2:D23">
    <cfRule type="expression" dxfId="1" priority="1">
      <formula>$C2&lt;=3000</formula>
    </cfRule>
    <cfRule type="expression" dxfId="0" priority="2">
      <formula>$C2&gt;=20000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C9" sqref="C9"/>
    </sheetView>
  </sheetViews>
  <sheetFormatPr defaultRowHeight="14.4"/>
  <cols>
    <col min="1" max="1" width="9.33203125" bestFit="1" customWidth="1"/>
    <col min="2" max="2" width="25" bestFit="1" customWidth="1"/>
    <col min="3" max="4" width="10.88671875" bestFit="1" customWidth="1"/>
    <col min="5" max="5" width="10.33203125" bestFit="1" customWidth="1"/>
  </cols>
  <sheetData>
    <row r="1" spans="1:5">
      <c r="A1" t="s">
        <v>64</v>
      </c>
      <c r="B1" t="s">
        <v>1</v>
      </c>
      <c r="C1" t="s">
        <v>65</v>
      </c>
      <c r="D1" t="s">
        <v>66</v>
      </c>
      <c r="E1" t="s">
        <v>67</v>
      </c>
    </row>
    <row r="2" spans="1:5">
      <c r="A2" s="6" t="s">
        <v>55</v>
      </c>
      <c r="B2" s="6" t="s">
        <v>19</v>
      </c>
      <c r="C2" s="7">
        <v>6166</v>
      </c>
      <c r="D2" s="8">
        <f>C2*0.07</f>
        <v>431.62000000000006</v>
      </c>
      <c r="E2" t="s">
        <v>68</v>
      </c>
    </row>
    <row r="3" spans="1:5">
      <c r="A3" s="6" t="s">
        <v>60</v>
      </c>
      <c r="B3" s="6" t="s">
        <v>61</v>
      </c>
      <c r="C3" s="7">
        <v>10517.3</v>
      </c>
      <c r="D3" s="8">
        <f>C3*0.07</f>
        <v>736.21100000000001</v>
      </c>
      <c r="E3" t="s">
        <v>68</v>
      </c>
    </row>
    <row r="4" spans="1:5">
      <c r="A4" s="6" t="s">
        <v>62</v>
      </c>
      <c r="B4" s="6" t="s">
        <v>36</v>
      </c>
      <c r="C4" s="7">
        <v>5501</v>
      </c>
      <c r="D4" s="8">
        <f>C4*0.07</f>
        <v>385.07000000000005</v>
      </c>
      <c r="E4" t="s">
        <v>68</v>
      </c>
    </row>
    <row r="5" spans="1:5">
      <c r="A5" s="6" t="s">
        <v>63</v>
      </c>
      <c r="B5" s="6" t="s">
        <v>25</v>
      </c>
      <c r="C5" s="7">
        <v>4792.5</v>
      </c>
      <c r="D5" s="8">
        <f>C5*0.07</f>
        <v>335.47500000000002</v>
      </c>
      <c r="E5" t="s">
        <v>68</v>
      </c>
    </row>
    <row r="6" spans="1:5">
      <c r="A6" s="6" t="s">
        <v>59</v>
      </c>
      <c r="B6" s="6" t="s">
        <v>53</v>
      </c>
      <c r="C6" s="7">
        <v>1867</v>
      </c>
      <c r="D6" s="8">
        <f>C6*0.07</f>
        <v>130.69000000000003</v>
      </c>
      <c r="E6" t="s">
        <v>70</v>
      </c>
    </row>
    <row r="7" spans="1:5">
      <c r="A7" s="6" t="s">
        <v>59</v>
      </c>
      <c r="B7" s="6" t="s">
        <v>38</v>
      </c>
      <c r="C7" s="7">
        <v>1256</v>
      </c>
      <c r="D7" s="8">
        <f>C7*0.07</f>
        <v>87.92</v>
      </c>
      <c r="E7" t="s">
        <v>70</v>
      </c>
    </row>
    <row r="8" spans="1:5">
      <c r="A8" s="6" t="s">
        <v>59</v>
      </c>
      <c r="B8" s="6" t="s">
        <v>22</v>
      </c>
      <c r="C8" s="7">
        <v>1270</v>
      </c>
      <c r="D8" s="8">
        <f>C8*0.07</f>
        <v>88.9</v>
      </c>
      <c r="E8" t="s">
        <v>70</v>
      </c>
    </row>
    <row r="9" spans="1:5">
      <c r="A9" s="6" t="s">
        <v>63</v>
      </c>
      <c r="B9" s="6" t="s">
        <v>35</v>
      </c>
      <c r="C9" s="7">
        <v>1096</v>
      </c>
      <c r="D9" s="8">
        <f>C9*0.07</f>
        <v>76.720000000000013</v>
      </c>
      <c r="E9" t="s">
        <v>70</v>
      </c>
    </row>
    <row r="10" spans="1:5">
      <c r="A10" s="6" t="s">
        <v>55</v>
      </c>
      <c r="B10" s="6" t="s">
        <v>10</v>
      </c>
      <c r="C10" s="7">
        <v>8190.6</v>
      </c>
      <c r="D10" s="8">
        <f>C10*0.07</f>
        <v>573.3420000000001</v>
      </c>
      <c r="E10" t="s">
        <v>69</v>
      </c>
    </row>
    <row r="11" spans="1:5">
      <c r="A11" s="6" t="s">
        <v>57</v>
      </c>
      <c r="B11" s="6" t="s">
        <v>40</v>
      </c>
      <c r="C11" s="7">
        <v>899</v>
      </c>
      <c r="D11" s="8">
        <f>C11*0.07</f>
        <v>62.930000000000007</v>
      </c>
      <c r="E11" t="s">
        <v>69</v>
      </c>
    </row>
    <row r="12" spans="1:5">
      <c r="A12" s="6" t="s">
        <v>57</v>
      </c>
      <c r="B12" s="6" t="s">
        <v>58</v>
      </c>
      <c r="C12" s="7">
        <v>69788.000000000015</v>
      </c>
      <c r="D12" s="8">
        <f>C12*0.07</f>
        <v>4885.1600000000017</v>
      </c>
      <c r="E12" t="s">
        <v>69</v>
      </c>
    </row>
    <row r="13" spans="1:5">
      <c r="A13" s="6" t="s">
        <v>60</v>
      </c>
      <c r="B13" s="6" t="s">
        <v>52</v>
      </c>
      <c r="C13" s="7">
        <v>8609</v>
      </c>
      <c r="D13" s="8">
        <f>C13*0.07</f>
        <v>602.63000000000011</v>
      </c>
      <c r="E13" t="s">
        <v>69</v>
      </c>
    </row>
    <row r="14" spans="1:5">
      <c r="A14" s="6" t="s">
        <v>55</v>
      </c>
      <c r="B14" s="6" t="s">
        <v>56</v>
      </c>
      <c r="C14" s="7">
        <v>13448.25</v>
      </c>
      <c r="D14" s="8">
        <f>C14*0.07</f>
        <v>941.37750000000005</v>
      </c>
      <c r="E14" t="s">
        <v>71</v>
      </c>
    </row>
    <row r="15" spans="1:5">
      <c r="A15" s="6" t="s">
        <v>59</v>
      </c>
      <c r="B15" s="6" t="s">
        <v>33</v>
      </c>
      <c r="C15" s="7">
        <v>2318</v>
      </c>
      <c r="D15" s="8">
        <f>C15*0.07</f>
        <v>162.26000000000002</v>
      </c>
      <c r="E15" t="s">
        <v>71</v>
      </c>
    </row>
    <row r="16" spans="1:5">
      <c r="A16" s="6" t="s">
        <v>59</v>
      </c>
      <c r="B16" s="6" t="s">
        <v>41</v>
      </c>
      <c r="C16" s="7">
        <v>21572.600000000002</v>
      </c>
      <c r="D16" s="8">
        <f>C16*0.07</f>
        <v>1510.0820000000003</v>
      </c>
      <c r="E16" t="s">
        <v>71</v>
      </c>
    </row>
    <row r="17" spans="1:5">
      <c r="A17" s="6" t="s">
        <v>59</v>
      </c>
      <c r="B17" s="6" t="s">
        <v>28</v>
      </c>
      <c r="C17" s="7">
        <v>840</v>
      </c>
      <c r="D17" s="8">
        <f>C17*0.07</f>
        <v>58.800000000000004</v>
      </c>
      <c r="E17" t="s">
        <v>71</v>
      </c>
    </row>
    <row r="18" spans="1:5">
      <c r="A18" s="6" t="s">
        <v>62</v>
      </c>
      <c r="B18" s="6" t="s">
        <v>42</v>
      </c>
      <c r="C18" s="7">
        <v>3000</v>
      </c>
      <c r="D18" s="8">
        <f>C18*0.07</f>
        <v>210.00000000000003</v>
      </c>
      <c r="E18" t="s">
        <v>72</v>
      </c>
    </row>
    <row r="19" spans="1:5">
      <c r="A19" s="6" t="s">
        <v>63</v>
      </c>
      <c r="B19" s="6" t="s">
        <v>44</v>
      </c>
      <c r="C19" s="7">
        <v>5030</v>
      </c>
      <c r="D19" s="8">
        <f>C19*0.07</f>
        <v>352.1</v>
      </c>
      <c r="E19" t="s">
        <v>72</v>
      </c>
    </row>
    <row r="20" spans="1:5">
      <c r="A20" s="6" t="s">
        <v>63</v>
      </c>
      <c r="B20" s="6" t="s">
        <v>46</v>
      </c>
      <c r="C20" s="7">
        <v>3175</v>
      </c>
      <c r="D20" s="8">
        <f>C20*0.07</f>
        <v>222.25000000000003</v>
      </c>
      <c r="E20" t="s">
        <v>72</v>
      </c>
    </row>
    <row r="21" spans="1:5">
      <c r="A21" s="6" t="s">
        <v>57</v>
      </c>
      <c r="B21" s="6" t="s">
        <v>45</v>
      </c>
      <c r="C21" s="7">
        <v>11646</v>
      </c>
      <c r="D21" s="8">
        <f>C21*0.07</f>
        <v>815.22</v>
      </c>
      <c r="E21" t="s">
        <v>73</v>
      </c>
    </row>
    <row r="22" spans="1:5">
      <c r="A22" s="6" t="s">
        <v>62</v>
      </c>
      <c r="B22" s="6" t="s">
        <v>48</v>
      </c>
      <c r="C22" s="7">
        <v>4735.2</v>
      </c>
      <c r="D22" s="8">
        <f>C22*0.07</f>
        <v>331.464</v>
      </c>
      <c r="E22" t="s">
        <v>73</v>
      </c>
    </row>
    <row r="23" spans="1:5">
      <c r="A23" s="6" t="s">
        <v>63</v>
      </c>
      <c r="B23" s="6" t="s">
        <v>43</v>
      </c>
      <c r="C23" s="7">
        <v>4490</v>
      </c>
      <c r="D23" s="8">
        <f>C23*0.07</f>
        <v>314.3</v>
      </c>
      <c r="E23" t="s">
        <v>73</v>
      </c>
    </row>
  </sheetData>
  <sortState ref="A2:E23">
    <sortCondition ref="E2:E23" customList="Jan,Feb,Mar,Apr,May,Jun,Jul,Aug,Sep,Oct,Nov,Dec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I1" sqref="I1"/>
    </sheetView>
  </sheetViews>
  <sheetFormatPr defaultRowHeight="14.4"/>
  <cols>
    <col min="1" max="1" width="10.6640625" customWidth="1"/>
    <col min="2" max="2" width="9.109375" bestFit="1" customWidth="1"/>
    <col min="3" max="3" width="8.6640625" customWidth="1"/>
    <col min="4" max="4" width="11.6640625" customWidth="1"/>
    <col min="5" max="5" width="10.6640625" customWidth="1"/>
    <col min="6" max="7" width="9.6640625" customWidth="1"/>
    <col min="8" max="8" width="6" bestFit="1" customWidth="1"/>
    <col min="9" max="9" width="7.6640625" customWidth="1"/>
    <col min="10" max="11" width="10.6640625" customWidth="1"/>
  </cols>
  <sheetData>
    <row r="1" spans="1:11" ht="28.8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54</v>
      </c>
      <c r="H1" s="5" t="s">
        <v>6</v>
      </c>
      <c r="I1" s="5" t="s">
        <v>7</v>
      </c>
      <c r="J1" s="5" t="s">
        <v>8</v>
      </c>
      <c r="K1" s="5" t="s">
        <v>9</v>
      </c>
    </row>
    <row r="2" spans="1:11">
      <c r="I2" t="s">
        <v>74</v>
      </c>
      <c r="K2" t="s">
        <v>75</v>
      </c>
    </row>
    <row r="3" spans="1:11">
      <c r="I3" t="s">
        <v>76</v>
      </c>
      <c r="K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workbookViewId="0">
      <selection activeCell="E45" sqref="E45"/>
    </sheetView>
  </sheetViews>
  <sheetFormatPr defaultRowHeight="14.4"/>
  <cols>
    <col min="1" max="1" width="11.109375" customWidth="1"/>
    <col min="2" max="2" width="25" bestFit="1" customWidth="1"/>
    <col min="3" max="3" width="11.21875" customWidth="1"/>
    <col min="4" max="4" width="12.77734375" customWidth="1"/>
  </cols>
  <sheetData>
    <row r="1" spans="1:5">
      <c r="A1" t="s">
        <v>64</v>
      </c>
      <c r="B1" t="s">
        <v>1</v>
      </c>
      <c r="C1" t="s">
        <v>65</v>
      </c>
      <c r="D1" t="s">
        <v>66</v>
      </c>
      <c r="E1" t="s">
        <v>103</v>
      </c>
    </row>
    <row r="2" spans="1:5">
      <c r="A2" s="6" t="s">
        <v>55</v>
      </c>
      <c r="B2" s="6" t="s">
        <v>10</v>
      </c>
      <c r="C2" s="10">
        <v>8190.6</v>
      </c>
      <c r="D2" s="8">
        <f t="shared" ref="D2:D45" si="0">C2*0.07</f>
        <v>573.3420000000001</v>
      </c>
      <c r="E2">
        <f>106%*Table1[[#This Row],[Year Total]]</f>
        <v>8682.0360000000001</v>
      </c>
    </row>
    <row r="3" spans="1:5">
      <c r="A3" s="6" t="s">
        <v>55</v>
      </c>
      <c r="B3" s="6" t="s">
        <v>56</v>
      </c>
      <c r="C3" s="10">
        <v>13448.25</v>
      </c>
      <c r="D3" s="8">
        <f t="shared" si="0"/>
        <v>941.37750000000005</v>
      </c>
      <c r="E3">
        <f>106%*Table1[[#This Row],[Year Total]]</f>
        <v>14255.145</v>
      </c>
    </row>
    <row r="4" spans="1:5">
      <c r="A4" s="6" t="s">
        <v>55</v>
      </c>
      <c r="B4" s="6" t="s">
        <v>19</v>
      </c>
      <c r="C4" s="10">
        <v>6166</v>
      </c>
      <c r="D4" s="8">
        <f t="shared" si="0"/>
        <v>431.62000000000006</v>
      </c>
      <c r="E4">
        <f>106%*Table1[[#This Row],[Year Total]]</f>
        <v>6535.96</v>
      </c>
    </row>
    <row r="5" spans="1:5">
      <c r="A5" s="6" t="s">
        <v>55</v>
      </c>
      <c r="B5" s="6" t="s">
        <v>53</v>
      </c>
      <c r="C5" s="11">
        <v>12205</v>
      </c>
      <c r="D5" s="8">
        <f t="shared" si="0"/>
        <v>854.35000000000014</v>
      </c>
      <c r="E5">
        <f>106%*Table1[[#This Row],[Year Total]]</f>
        <v>12937.300000000001</v>
      </c>
    </row>
    <row r="6" spans="1:5">
      <c r="A6" s="6" t="s">
        <v>55</v>
      </c>
      <c r="B6" s="6" t="s">
        <v>35</v>
      </c>
      <c r="C6" s="11">
        <v>7608</v>
      </c>
      <c r="D6" s="8">
        <f t="shared" si="0"/>
        <v>532.56000000000006</v>
      </c>
      <c r="E6">
        <f>106%*Table1[[#This Row],[Year Total]]</f>
        <v>8064.4800000000005</v>
      </c>
    </row>
    <row r="7" spans="1:5">
      <c r="A7" s="6" t="s">
        <v>55</v>
      </c>
      <c r="B7" s="6" t="s">
        <v>58</v>
      </c>
      <c r="C7" s="11">
        <v>8774</v>
      </c>
      <c r="D7" s="8">
        <f t="shared" si="0"/>
        <v>614.18000000000006</v>
      </c>
      <c r="E7">
        <f>106%*Table1[[#This Row],[Year Total]]</f>
        <v>9300.44</v>
      </c>
    </row>
    <row r="8" spans="1:5">
      <c r="A8" s="6" t="s">
        <v>57</v>
      </c>
      <c r="B8" s="6" t="s">
        <v>45</v>
      </c>
      <c r="C8" s="10">
        <v>11646</v>
      </c>
      <c r="D8" s="8">
        <f t="shared" si="0"/>
        <v>815.22</v>
      </c>
      <c r="E8">
        <f>106%*Table1[[#This Row],[Year Total]]</f>
        <v>12344.76</v>
      </c>
    </row>
    <row r="9" spans="1:5">
      <c r="A9" s="6" t="s">
        <v>57</v>
      </c>
      <c r="B9" s="6" t="s">
        <v>40</v>
      </c>
      <c r="C9" s="10">
        <v>899</v>
      </c>
      <c r="D9" s="8">
        <f t="shared" si="0"/>
        <v>62.930000000000007</v>
      </c>
      <c r="E9">
        <f>106%*Table1[[#This Row],[Year Total]]</f>
        <v>952.94</v>
      </c>
    </row>
    <row r="10" spans="1:5">
      <c r="A10" s="6" t="s">
        <v>57</v>
      </c>
      <c r="B10" s="6" t="s">
        <v>58</v>
      </c>
      <c r="C10" s="10">
        <v>69788.000000000015</v>
      </c>
      <c r="D10" s="8">
        <f t="shared" si="0"/>
        <v>4885.1600000000017</v>
      </c>
      <c r="E10">
        <f>106%*Table1[[#This Row],[Year Total]]</f>
        <v>73975.280000000013</v>
      </c>
    </row>
    <row r="11" spans="1:5">
      <c r="A11" s="6" t="s">
        <v>57</v>
      </c>
      <c r="B11" s="6" t="s">
        <v>33</v>
      </c>
      <c r="C11" s="11">
        <v>9016</v>
      </c>
      <c r="D11" s="8">
        <f t="shared" si="0"/>
        <v>631.12</v>
      </c>
      <c r="E11">
        <f>106%*Table1[[#This Row],[Year Total]]</f>
        <v>9556.9600000000009</v>
      </c>
    </row>
    <row r="12" spans="1:5">
      <c r="A12" s="6" t="s">
        <v>57</v>
      </c>
      <c r="B12" s="6" t="s">
        <v>28</v>
      </c>
      <c r="C12" s="11">
        <v>14163</v>
      </c>
      <c r="D12" s="8">
        <f t="shared" si="0"/>
        <v>991.41000000000008</v>
      </c>
      <c r="E12">
        <f>106%*Table1[[#This Row],[Year Total]]</f>
        <v>15012.78</v>
      </c>
    </row>
    <row r="13" spans="1:5">
      <c r="A13" s="6" t="s">
        <v>57</v>
      </c>
      <c r="B13" s="6" t="s">
        <v>41</v>
      </c>
      <c r="C13" s="11">
        <v>11138</v>
      </c>
      <c r="D13" s="8">
        <f t="shared" si="0"/>
        <v>779.66000000000008</v>
      </c>
      <c r="E13">
        <f>106%*Table1[[#This Row],[Year Total]]</f>
        <v>11806.28</v>
      </c>
    </row>
    <row r="14" spans="1:5">
      <c r="A14" s="6" t="s">
        <v>59</v>
      </c>
      <c r="B14" s="6" t="s">
        <v>53</v>
      </c>
      <c r="C14" s="10">
        <v>1867</v>
      </c>
      <c r="D14" s="8">
        <f t="shared" si="0"/>
        <v>130.69000000000003</v>
      </c>
      <c r="E14">
        <f>106%*Table1[[#This Row],[Year Total]]</f>
        <v>1979.0200000000002</v>
      </c>
    </row>
    <row r="15" spans="1:5">
      <c r="A15" s="6" t="s">
        <v>59</v>
      </c>
      <c r="B15" s="6" t="s">
        <v>33</v>
      </c>
      <c r="C15" s="10">
        <v>2318</v>
      </c>
      <c r="D15" s="8">
        <f t="shared" si="0"/>
        <v>162.26000000000002</v>
      </c>
      <c r="E15">
        <f>106%*Table1[[#This Row],[Year Total]]</f>
        <v>2457.08</v>
      </c>
    </row>
    <row r="16" spans="1:5">
      <c r="A16" s="6" t="s">
        <v>59</v>
      </c>
      <c r="B16" s="6" t="s">
        <v>38</v>
      </c>
      <c r="C16" s="10">
        <v>1256</v>
      </c>
      <c r="D16" s="8">
        <f t="shared" si="0"/>
        <v>87.92</v>
      </c>
      <c r="E16">
        <f>106%*Table1[[#This Row],[Year Total]]</f>
        <v>1331.3600000000001</v>
      </c>
    </row>
    <row r="17" spans="1:5">
      <c r="A17" s="6" t="s">
        <v>59</v>
      </c>
      <c r="B17" s="6" t="s">
        <v>41</v>
      </c>
      <c r="C17" s="10">
        <v>21572.600000000002</v>
      </c>
      <c r="D17" s="8">
        <f t="shared" si="0"/>
        <v>1510.0820000000003</v>
      </c>
      <c r="E17">
        <f>106%*Table1[[#This Row],[Year Total]]</f>
        <v>22866.956000000002</v>
      </c>
    </row>
    <row r="18" spans="1:5">
      <c r="A18" s="6" t="s">
        <v>59</v>
      </c>
      <c r="B18" s="6" t="s">
        <v>22</v>
      </c>
      <c r="C18" s="10">
        <v>1270</v>
      </c>
      <c r="D18" s="8">
        <f t="shared" si="0"/>
        <v>88.9</v>
      </c>
      <c r="E18">
        <f>106%*Table1[[#This Row],[Year Total]]</f>
        <v>1346.2</v>
      </c>
    </row>
    <row r="19" spans="1:5">
      <c r="A19" s="6" t="s">
        <v>59</v>
      </c>
      <c r="B19" s="6" t="s">
        <v>10</v>
      </c>
      <c r="C19" s="10">
        <v>840</v>
      </c>
      <c r="D19" s="8">
        <f t="shared" si="0"/>
        <v>58.800000000000004</v>
      </c>
      <c r="E19">
        <f>106%*Table1[[#This Row],[Year Total]]</f>
        <v>890.40000000000009</v>
      </c>
    </row>
    <row r="20" spans="1:5">
      <c r="A20" s="6" t="s">
        <v>59</v>
      </c>
      <c r="B20" s="6" t="s">
        <v>45</v>
      </c>
      <c r="C20" s="11">
        <v>2644</v>
      </c>
      <c r="D20" s="8">
        <f t="shared" si="0"/>
        <v>185.08</v>
      </c>
      <c r="E20">
        <f>106%*Table1[[#This Row],[Year Total]]</f>
        <v>2802.6400000000003</v>
      </c>
    </row>
    <row r="21" spans="1:5">
      <c r="A21" s="6" t="s">
        <v>59</v>
      </c>
      <c r="B21" s="6" t="s">
        <v>56</v>
      </c>
      <c r="C21" s="11">
        <v>6134</v>
      </c>
      <c r="D21" s="8">
        <f t="shared" si="0"/>
        <v>429.38000000000005</v>
      </c>
      <c r="E21">
        <f>106%*Table1[[#This Row],[Year Total]]</f>
        <v>6502.04</v>
      </c>
    </row>
    <row r="22" spans="1:5">
      <c r="A22" s="6" t="s">
        <v>59</v>
      </c>
      <c r="B22" s="6" t="s">
        <v>43</v>
      </c>
      <c r="C22" s="11">
        <v>12964</v>
      </c>
      <c r="D22" s="8">
        <f t="shared" si="0"/>
        <v>907.48000000000013</v>
      </c>
      <c r="E22">
        <f>106%*Table1[[#This Row],[Year Total]]</f>
        <v>13741.84</v>
      </c>
    </row>
    <row r="23" spans="1:5">
      <c r="A23" s="6" t="s">
        <v>59</v>
      </c>
      <c r="B23" s="6" t="s">
        <v>58</v>
      </c>
      <c r="C23" s="11">
        <v>10780</v>
      </c>
      <c r="D23" s="8">
        <f t="shared" si="0"/>
        <v>754.6</v>
      </c>
      <c r="E23">
        <f>106%*Table1[[#This Row],[Year Total]]</f>
        <v>11426.800000000001</v>
      </c>
    </row>
    <row r="24" spans="1:5">
      <c r="A24" s="6" t="s">
        <v>59</v>
      </c>
      <c r="B24" s="6" t="s">
        <v>42</v>
      </c>
      <c r="C24" s="9">
        <v>1347</v>
      </c>
      <c r="D24" s="8">
        <f t="shared" si="0"/>
        <v>94.29</v>
      </c>
      <c r="E24">
        <f>106%*Table1[[#This Row],[Year Total]]</f>
        <v>1427.8200000000002</v>
      </c>
    </row>
    <row r="25" spans="1:5">
      <c r="A25" s="6" t="s">
        <v>59</v>
      </c>
      <c r="B25" s="6" t="s">
        <v>28</v>
      </c>
      <c r="C25" s="9">
        <v>3811</v>
      </c>
      <c r="D25" s="8">
        <f t="shared" si="0"/>
        <v>266.77000000000004</v>
      </c>
      <c r="E25">
        <f>106%*Table1[[#This Row],[Year Total]]</f>
        <v>4039.6600000000003</v>
      </c>
    </row>
    <row r="26" spans="1:5">
      <c r="A26" s="6" t="s">
        <v>60</v>
      </c>
      <c r="B26" s="6" t="s">
        <v>61</v>
      </c>
      <c r="C26" s="12">
        <v>10517.3</v>
      </c>
      <c r="D26" s="8">
        <f t="shared" si="0"/>
        <v>736.21100000000001</v>
      </c>
      <c r="E26">
        <f>106%*Table1[[#This Row],[Year Total]]</f>
        <v>11148.338</v>
      </c>
    </row>
    <row r="27" spans="1:5">
      <c r="A27" s="6" t="s">
        <v>60</v>
      </c>
      <c r="B27" s="6" t="s">
        <v>52</v>
      </c>
      <c r="C27" s="12">
        <v>8609</v>
      </c>
      <c r="D27" s="8">
        <f t="shared" si="0"/>
        <v>602.63000000000011</v>
      </c>
      <c r="E27">
        <f>106%*Table1[[#This Row],[Year Total]]</f>
        <v>9125.5400000000009</v>
      </c>
    </row>
    <row r="28" spans="1:5">
      <c r="A28" s="6" t="s">
        <v>60</v>
      </c>
      <c r="B28" s="6" t="s">
        <v>19</v>
      </c>
      <c r="C28" s="9">
        <v>4828</v>
      </c>
      <c r="D28" s="8">
        <f t="shared" si="0"/>
        <v>337.96000000000004</v>
      </c>
      <c r="E28">
        <f>106%*Table1[[#This Row],[Year Total]]</f>
        <v>5117.68</v>
      </c>
    </row>
    <row r="29" spans="1:5">
      <c r="A29" s="6" t="s">
        <v>60</v>
      </c>
      <c r="B29" s="6" t="s">
        <v>33</v>
      </c>
      <c r="C29" s="9">
        <v>2535</v>
      </c>
      <c r="D29" s="8">
        <f t="shared" si="0"/>
        <v>177.45000000000002</v>
      </c>
      <c r="E29">
        <f>106%*Table1[[#This Row],[Year Total]]</f>
        <v>2687.1</v>
      </c>
    </row>
    <row r="30" spans="1:5">
      <c r="A30" s="6" t="s">
        <v>62</v>
      </c>
      <c r="B30" s="6" t="s">
        <v>48</v>
      </c>
      <c r="C30" s="12">
        <v>4735.2</v>
      </c>
      <c r="D30" s="8">
        <f t="shared" si="0"/>
        <v>331.464</v>
      </c>
      <c r="E30">
        <f>106%*Table1[[#This Row],[Year Total]]</f>
        <v>5019.3119999999999</v>
      </c>
    </row>
    <row r="31" spans="1:5">
      <c r="A31" s="6" t="s">
        <v>62</v>
      </c>
      <c r="B31" s="6" t="s">
        <v>36</v>
      </c>
      <c r="C31" s="12">
        <v>5501</v>
      </c>
      <c r="D31" s="8">
        <f t="shared" si="0"/>
        <v>385.07000000000005</v>
      </c>
      <c r="E31">
        <f>106%*Table1[[#This Row],[Year Total]]</f>
        <v>5831.06</v>
      </c>
    </row>
    <row r="32" spans="1:5">
      <c r="A32" s="6" t="s">
        <v>62</v>
      </c>
      <c r="B32" s="6" t="s">
        <v>42</v>
      </c>
      <c r="C32" s="12">
        <v>3000</v>
      </c>
      <c r="D32" s="8">
        <f t="shared" si="0"/>
        <v>210.00000000000003</v>
      </c>
      <c r="E32">
        <f>106%*Table1[[#This Row],[Year Total]]</f>
        <v>3180</v>
      </c>
    </row>
    <row r="33" spans="1:5">
      <c r="A33" s="6" t="s">
        <v>62</v>
      </c>
      <c r="B33" s="6" t="s">
        <v>58</v>
      </c>
      <c r="C33" s="9">
        <v>8455</v>
      </c>
      <c r="D33" s="8">
        <f t="shared" si="0"/>
        <v>591.85</v>
      </c>
      <c r="E33">
        <f>106%*Table1[[#This Row],[Year Total]]</f>
        <v>8962.3000000000011</v>
      </c>
    </row>
    <row r="34" spans="1:5">
      <c r="A34" s="6" t="s">
        <v>62</v>
      </c>
      <c r="B34" s="6" t="s">
        <v>46</v>
      </c>
      <c r="C34" s="9">
        <v>7737</v>
      </c>
      <c r="D34" s="8">
        <f t="shared" si="0"/>
        <v>541.59</v>
      </c>
      <c r="E34">
        <f>106%*Table1[[#This Row],[Year Total]]</f>
        <v>8201.2200000000012</v>
      </c>
    </row>
    <row r="35" spans="1:5">
      <c r="A35" s="6" t="s">
        <v>62</v>
      </c>
      <c r="B35" s="6" t="s">
        <v>43</v>
      </c>
      <c r="C35" s="9">
        <v>11033</v>
      </c>
      <c r="D35" s="8">
        <f t="shared" si="0"/>
        <v>772.31000000000006</v>
      </c>
      <c r="E35">
        <f>106%*Table1[[#This Row],[Year Total]]</f>
        <v>11694.980000000001</v>
      </c>
    </row>
    <row r="36" spans="1:5">
      <c r="A36" s="6" t="s">
        <v>63</v>
      </c>
      <c r="B36" s="6" t="s">
        <v>44</v>
      </c>
      <c r="C36" s="12">
        <v>5030</v>
      </c>
      <c r="D36" s="8">
        <f t="shared" si="0"/>
        <v>352.1</v>
      </c>
      <c r="E36">
        <f>106%*Table1[[#This Row],[Year Total]]</f>
        <v>5331.8</v>
      </c>
    </row>
    <row r="37" spans="1:5">
      <c r="A37" s="6" t="s">
        <v>63</v>
      </c>
      <c r="B37" s="6" t="s">
        <v>25</v>
      </c>
      <c r="C37" s="12">
        <v>4792.5</v>
      </c>
      <c r="D37" s="8">
        <f t="shared" si="0"/>
        <v>335.47500000000002</v>
      </c>
      <c r="E37">
        <f>106%*Table1[[#This Row],[Year Total]]</f>
        <v>5080.05</v>
      </c>
    </row>
    <row r="38" spans="1:5">
      <c r="A38" s="6" t="s">
        <v>63</v>
      </c>
      <c r="B38" s="6" t="s">
        <v>35</v>
      </c>
      <c r="C38" s="12">
        <v>1096</v>
      </c>
      <c r="D38" s="8">
        <f t="shared" si="0"/>
        <v>76.720000000000013</v>
      </c>
      <c r="E38">
        <f>106%*Table1[[#This Row],[Year Total]]</f>
        <v>1161.76</v>
      </c>
    </row>
    <row r="39" spans="1:5">
      <c r="A39" s="6" t="s">
        <v>63</v>
      </c>
      <c r="B39" s="6" t="s">
        <v>46</v>
      </c>
      <c r="C39" s="12">
        <v>3175</v>
      </c>
      <c r="D39" s="8">
        <f t="shared" si="0"/>
        <v>222.25000000000003</v>
      </c>
      <c r="E39">
        <f>106%*Table1[[#This Row],[Year Total]]</f>
        <v>3365.5</v>
      </c>
    </row>
    <row r="40" spans="1:5">
      <c r="A40" s="6" t="s">
        <v>63</v>
      </c>
      <c r="B40" s="6" t="s">
        <v>43</v>
      </c>
      <c r="C40" s="12">
        <v>4490</v>
      </c>
      <c r="D40" s="8">
        <f t="shared" si="0"/>
        <v>314.3</v>
      </c>
      <c r="E40">
        <f>106%*Table1[[#This Row],[Year Total]]</f>
        <v>4759.4000000000005</v>
      </c>
    </row>
    <row r="41" spans="1:5">
      <c r="A41" s="6" t="s">
        <v>63</v>
      </c>
      <c r="B41" s="6" t="s">
        <v>48</v>
      </c>
      <c r="C41" s="9">
        <v>6560</v>
      </c>
      <c r="D41" s="8">
        <f t="shared" si="0"/>
        <v>459.20000000000005</v>
      </c>
      <c r="E41">
        <f>106%*Table1[[#This Row],[Year Total]]</f>
        <v>6953.6</v>
      </c>
    </row>
    <row r="42" spans="1:5">
      <c r="A42" s="6" t="s">
        <v>63</v>
      </c>
      <c r="B42" s="6" t="s">
        <v>53</v>
      </c>
      <c r="C42" s="9">
        <v>11342</v>
      </c>
      <c r="D42" s="8">
        <f t="shared" si="0"/>
        <v>793.94</v>
      </c>
      <c r="E42">
        <f>106%*Table1[[#This Row],[Year Total]]</f>
        <v>12022.52</v>
      </c>
    </row>
    <row r="43" spans="1:5">
      <c r="A43" s="6" t="s">
        <v>63</v>
      </c>
      <c r="B43" s="6" t="s">
        <v>58</v>
      </c>
      <c r="C43" s="9">
        <v>6036</v>
      </c>
      <c r="D43" s="8">
        <f t="shared" si="0"/>
        <v>422.52000000000004</v>
      </c>
      <c r="E43">
        <f>106%*Table1[[#This Row],[Year Total]]</f>
        <v>6398.1600000000008</v>
      </c>
    </row>
    <row r="44" spans="1:5">
      <c r="A44" s="6" t="s">
        <v>63</v>
      </c>
      <c r="B44" s="6" t="s">
        <v>56</v>
      </c>
      <c r="C44" s="9">
        <v>13081</v>
      </c>
      <c r="D44" s="8">
        <f t="shared" si="0"/>
        <v>915.67000000000007</v>
      </c>
      <c r="E44">
        <f>106%*Table1[[#This Row],[Year Total]]</f>
        <v>13865.86</v>
      </c>
    </row>
    <row r="45" spans="1:5">
      <c r="A45" s="6" t="s">
        <v>63</v>
      </c>
      <c r="B45" s="6" t="s">
        <v>19</v>
      </c>
      <c r="C45" s="9">
        <v>2280</v>
      </c>
      <c r="D45" s="8">
        <f t="shared" si="0"/>
        <v>159.60000000000002</v>
      </c>
      <c r="E45">
        <f>106%*Table1[[#This Row],[Year Total]]</f>
        <v>2416.8000000000002</v>
      </c>
    </row>
    <row r="46" spans="1:5">
      <c r="A46" s="14" t="s">
        <v>9</v>
      </c>
      <c r="B46" s="14"/>
      <c r="C46" s="16">
        <f>SUBTOTAL(109,Table1[Year Total])</f>
        <v>364678.45</v>
      </c>
      <c r="D46" s="15">
        <f>SUBTOTAL(109,Table1[Commission])</f>
        <v>25527.491499999996</v>
      </c>
      <c r="E46">
        <f>SUBTOTAL(109,Table1[Next Year Projections])</f>
        <v>386559.15699999989</v>
      </c>
    </row>
  </sheetData>
  <sortState ref="A2:D45">
    <sortCondition ref="A2"/>
  </sortState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tabSelected="1" workbookViewId="0">
      <selection activeCell="E12" sqref="E12"/>
    </sheetView>
  </sheetViews>
  <sheetFormatPr defaultRowHeight="14.4"/>
  <cols>
    <col min="1" max="1" width="10.6640625" customWidth="1"/>
    <col min="2" max="2" width="26.6640625" customWidth="1"/>
    <col min="3" max="3" width="8.6640625" customWidth="1"/>
    <col min="4" max="4" width="11.6640625" customWidth="1"/>
    <col min="5" max="5" width="10.6640625" customWidth="1"/>
    <col min="6" max="7" width="9.6640625" customWidth="1"/>
    <col min="8" max="8" width="22.6640625" customWidth="1"/>
    <col min="9" max="9" width="7.6640625" customWidth="1"/>
    <col min="10" max="11" width="10.6640625" customWidth="1"/>
  </cols>
  <sheetData>
    <row r="1" spans="1:11" s="5" customFormat="1" ht="28.8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54</v>
      </c>
      <c r="H1" s="5" t="s">
        <v>6</v>
      </c>
      <c r="I1" s="5" t="s">
        <v>7</v>
      </c>
      <c r="J1" s="5" t="s">
        <v>8</v>
      </c>
      <c r="K1" s="5" t="s">
        <v>9</v>
      </c>
    </row>
    <row r="2" spans="1:11">
      <c r="A2">
        <v>1003</v>
      </c>
      <c r="B2" t="s">
        <v>10</v>
      </c>
      <c r="C2">
        <v>225</v>
      </c>
      <c r="D2" s="1">
        <v>42106</v>
      </c>
      <c r="E2" s="4">
        <v>102</v>
      </c>
      <c r="F2">
        <v>5</v>
      </c>
      <c r="G2" s="2">
        <v>0</v>
      </c>
      <c r="H2" t="s">
        <v>11</v>
      </c>
      <c r="I2" t="s">
        <v>13</v>
      </c>
      <c r="J2" s="3">
        <v>44.2</v>
      </c>
      <c r="K2" s="3">
        <v>221</v>
      </c>
    </row>
    <row r="3" spans="1:11">
      <c r="A3">
        <v>1003</v>
      </c>
      <c r="B3" t="s">
        <v>10</v>
      </c>
      <c r="C3">
        <v>225</v>
      </c>
      <c r="D3" s="1">
        <v>42106</v>
      </c>
      <c r="E3" s="4">
        <v>109</v>
      </c>
      <c r="F3">
        <v>2</v>
      </c>
      <c r="G3" s="2">
        <v>0</v>
      </c>
      <c r="H3" t="s">
        <v>12</v>
      </c>
      <c r="I3" t="s">
        <v>13</v>
      </c>
      <c r="J3" s="3">
        <v>39.300000000000004</v>
      </c>
      <c r="K3" s="3">
        <v>78.600000000000009</v>
      </c>
    </row>
    <row r="4" spans="1:11">
      <c r="A4">
        <v>1003</v>
      </c>
      <c r="B4" t="s">
        <v>10</v>
      </c>
      <c r="C4">
        <v>225</v>
      </c>
      <c r="D4" s="1">
        <v>42106</v>
      </c>
      <c r="E4" s="4">
        <v>221</v>
      </c>
      <c r="F4">
        <v>3</v>
      </c>
      <c r="G4" s="2">
        <v>0</v>
      </c>
      <c r="H4" t="s">
        <v>14</v>
      </c>
      <c r="I4" t="s">
        <v>15</v>
      </c>
      <c r="J4" s="3">
        <v>36.5</v>
      </c>
      <c r="K4" s="3">
        <v>109.5</v>
      </c>
    </row>
    <row r="5" spans="1:11">
      <c r="A5">
        <v>1003</v>
      </c>
      <c r="B5" t="s">
        <v>10</v>
      </c>
      <c r="C5">
        <v>225</v>
      </c>
      <c r="D5" s="1">
        <v>42106</v>
      </c>
      <c r="E5" s="4">
        <v>439</v>
      </c>
      <c r="F5">
        <v>4</v>
      </c>
      <c r="G5" s="2">
        <v>0</v>
      </c>
      <c r="H5" t="s">
        <v>16</v>
      </c>
      <c r="I5" t="s">
        <v>15</v>
      </c>
      <c r="J5" s="3">
        <v>31.5</v>
      </c>
      <c r="K5" s="3">
        <v>126</v>
      </c>
    </row>
    <row r="6" spans="1:11">
      <c r="A6">
        <v>1003</v>
      </c>
      <c r="B6" t="s">
        <v>10</v>
      </c>
      <c r="C6">
        <v>225</v>
      </c>
      <c r="D6" s="1">
        <v>42106</v>
      </c>
      <c r="E6" s="4">
        <v>474</v>
      </c>
      <c r="F6">
        <v>3</v>
      </c>
      <c r="G6" s="2">
        <v>0</v>
      </c>
      <c r="H6" t="s">
        <v>17</v>
      </c>
      <c r="I6" t="s">
        <v>13</v>
      </c>
      <c r="J6" s="3">
        <v>42.400000000000006</v>
      </c>
      <c r="K6" s="3">
        <v>127.20000000000002</v>
      </c>
    </row>
    <row r="7" spans="1:11">
      <c r="A7">
        <v>1003</v>
      </c>
      <c r="B7" t="s">
        <v>10</v>
      </c>
      <c r="C7">
        <v>225</v>
      </c>
      <c r="D7" s="1">
        <v>42106</v>
      </c>
      <c r="E7" s="4">
        <v>625</v>
      </c>
      <c r="F7">
        <v>23</v>
      </c>
      <c r="G7" s="2">
        <v>0.1</v>
      </c>
      <c r="H7" t="s">
        <v>18</v>
      </c>
      <c r="I7" t="s">
        <v>13</v>
      </c>
      <c r="J7" s="3">
        <v>42.400000000000006</v>
      </c>
      <c r="K7" s="3">
        <v>877.68000000000018</v>
      </c>
    </row>
    <row r="8" spans="1:11">
      <c r="A8">
        <v>1002</v>
      </c>
      <c r="B8" t="s">
        <v>19</v>
      </c>
      <c r="C8">
        <v>227</v>
      </c>
      <c r="D8" s="1">
        <v>42131</v>
      </c>
      <c r="E8" s="4">
        <v>672</v>
      </c>
      <c r="F8">
        <v>25</v>
      </c>
      <c r="G8" s="2">
        <v>0.1</v>
      </c>
      <c r="H8" t="s">
        <v>20</v>
      </c>
      <c r="I8" t="s">
        <v>21</v>
      </c>
      <c r="J8" s="3">
        <v>22.5</v>
      </c>
      <c r="K8" s="3">
        <v>506.25</v>
      </c>
    </row>
    <row r="9" spans="1:11">
      <c r="A9">
        <v>1160</v>
      </c>
      <c r="B9" t="s">
        <v>22</v>
      </c>
      <c r="C9">
        <v>229</v>
      </c>
      <c r="D9" s="1">
        <v>42149</v>
      </c>
      <c r="E9" s="4">
        <v>684</v>
      </c>
      <c r="F9">
        <v>5</v>
      </c>
      <c r="G9" s="2">
        <v>0</v>
      </c>
      <c r="H9" t="s">
        <v>23</v>
      </c>
      <c r="I9" t="s">
        <v>15</v>
      </c>
      <c r="J9" s="3">
        <v>34</v>
      </c>
      <c r="K9" s="3">
        <v>170</v>
      </c>
    </row>
    <row r="10" spans="1:11">
      <c r="A10">
        <v>1001</v>
      </c>
      <c r="B10" t="s">
        <v>24</v>
      </c>
      <c r="C10">
        <v>230</v>
      </c>
      <c r="D10" s="1">
        <v>42149</v>
      </c>
      <c r="E10" s="4">
        <v>439</v>
      </c>
      <c r="F10">
        <v>4</v>
      </c>
      <c r="G10" s="2">
        <v>0</v>
      </c>
      <c r="H10" t="s">
        <v>16</v>
      </c>
      <c r="I10" t="s">
        <v>15</v>
      </c>
      <c r="J10" s="3">
        <v>31.5</v>
      </c>
      <c r="K10" s="3">
        <v>126</v>
      </c>
    </row>
    <row r="11" spans="1:11">
      <c r="A11">
        <v>1001</v>
      </c>
      <c r="B11" t="s">
        <v>24</v>
      </c>
      <c r="C11">
        <v>230</v>
      </c>
      <c r="D11" s="1">
        <v>42149</v>
      </c>
      <c r="E11" s="4">
        <v>672</v>
      </c>
      <c r="F11">
        <v>5</v>
      </c>
      <c r="G11" s="2">
        <v>0</v>
      </c>
      <c r="H11" t="s">
        <v>20</v>
      </c>
      <c r="I11" t="s">
        <v>21</v>
      </c>
      <c r="J11" s="3">
        <v>22.5</v>
      </c>
      <c r="K11" s="3">
        <v>112.5</v>
      </c>
    </row>
    <row r="12" spans="1:11">
      <c r="A12">
        <v>1003</v>
      </c>
      <c r="B12" t="s">
        <v>10</v>
      </c>
      <c r="C12">
        <v>231</v>
      </c>
      <c r="D12" s="1">
        <v>42154</v>
      </c>
      <c r="E12" s="4">
        <v>109</v>
      </c>
      <c r="F12">
        <v>4</v>
      </c>
      <c r="G12" s="2">
        <v>0</v>
      </c>
      <c r="H12" t="s">
        <v>12</v>
      </c>
      <c r="I12" t="s">
        <v>13</v>
      </c>
      <c r="J12" s="3">
        <v>39.300000000000004</v>
      </c>
      <c r="K12" s="3">
        <v>157.20000000000002</v>
      </c>
    </row>
    <row r="13" spans="1:11">
      <c r="A13">
        <v>1003</v>
      </c>
      <c r="B13" t="s">
        <v>10</v>
      </c>
      <c r="C13">
        <v>231</v>
      </c>
      <c r="D13" s="1">
        <v>42154</v>
      </c>
      <c r="E13" s="4">
        <v>221</v>
      </c>
      <c r="F13">
        <v>16</v>
      </c>
      <c r="G13" s="2">
        <v>0.05</v>
      </c>
      <c r="H13" t="s">
        <v>14</v>
      </c>
      <c r="I13" t="s">
        <v>15</v>
      </c>
      <c r="J13" s="3">
        <v>36.5</v>
      </c>
      <c r="K13" s="3">
        <v>554.79999999999995</v>
      </c>
    </row>
    <row r="14" spans="1:11">
      <c r="A14">
        <v>1114</v>
      </c>
      <c r="B14" t="s">
        <v>25</v>
      </c>
      <c r="C14">
        <v>232</v>
      </c>
      <c r="D14" s="1">
        <v>42157</v>
      </c>
      <c r="E14" s="4">
        <v>673</v>
      </c>
      <c r="F14">
        <v>25</v>
      </c>
      <c r="G14" s="2">
        <v>0.1</v>
      </c>
      <c r="H14" t="s">
        <v>26</v>
      </c>
      <c r="I14" t="s">
        <v>13</v>
      </c>
      <c r="J14" s="3">
        <v>30.299999999999997</v>
      </c>
      <c r="K14" s="3">
        <v>681.74999999999989</v>
      </c>
    </row>
    <row r="15" spans="1:11">
      <c r="A15">
        <v>1001</v>
      </c>
      <c r="B15" t="s">
        <v>24</v>
      </c>
      <c r="C15">
        <v>234</v>
      </c>
      <c r="D15" s="1">
        <v>42163</v>
      </c>
      <c r="E15" s="4">
        <v>102</v>
      </c>
      <c r="F15">
        <v>15</v>
      </c>
      <c r="G15" s="2">
        <v>0.05</v>
      </c>
      <c r="H15" t="s">
        <v>11</v>
      </c>
      <c r="I15" t="s">
        <v>13</v>
      </c>
      <c r="J15" s="3">
        <v>44.2</v>
      </c>
      <c r="K15" s="3">
        <v>629.85</v>
      </c>
    </row>
    <row r="16" spans="1:11">
      <c r="A16">
        <v>1078</v>
      </c>
      <c r="B16" t="s">
        <v>27</v>
      </c>
      <c r="C16">
        <v>235</v>
      </c>
      <c r="D16" s="1">
        <v>42163</v>
      </c>
      <c r="E16" s="4">
        <v>673</v>
      </c>
      <c r="F16">
        <v>13</v>
      </c>
      <c r="G16" s="2">
        <v>0.05</v>
      </c>
      <c r="H16" t="s">
        <v>26</v>
      </c>
      <c r="I16" t="s">
        <v>13</v>
      </c>
      <c r="J16" s="3">
        <v>30.299999999999997</v>
      </c>
      <c r="K16" s="3">
        <v>374.20499999999998</v>
      </c>
    </row>
    <row r="17" spans="1:11">
      <c r="A17">
        <v>1157</v>
      </c>
      <c r="B17" t="s">
        <v>28</v>
      </c>
      <c r="C17">
        <v>236</v>
      </c>
      <c r="D17" s="1">
        <v>42163</v>
      </c>
      <c r="E17" s="4">
        <v>675</v>
      </c>
      <c r="F17">
        <v>17</v>
      </c>
      <c r="G17" s="2">
        <v>0.05</v>
      </c>
      <c r="H17" t="s">
        <v>29</v>
      </c>
      <c r="I17" t="s">
        <v>13</v>
      </c>
      <c r="J17" s="3">
        <v>31.5</v>
      </c>
      <c r="K17" s="3">
        <v>508.72499999999997</v>
      </c>
    </row>
    <row r="18" spans="1:11">
      <c r="A18">
        <v>1002</v>
      </c>
      <c r="B18" t="s">
        <v>19</v>
      </c>
      <c r="C18">
        <v>238</v>
      </c>
      <c r="D18" s="1">
        <v>42168</v>
      </c>
      <c r="E18" s="4">
        <v>678</v>
      </c>
      <c r="F18">
        <v>1</v>
      </c>
      <c r="G18" s="2">
        <v>0</v>
      </c>
      <c r="H18" t="s">
        <v>30</v>
      </c>
      <c r="I18" t="s">
        <v>13</v>
      </c>
      <c r="J18" s="3">
        <v>30.299999999999997</v>
      </c>
      <c r="K18" s="3">
        <v>30.299999999999997</v>
      </c>
    </row>
    <row r="19" spans="1:11">
      <c r="A19">
        <v>1002</v>
      </c>
      <c r="B19" t="s">
        <v>19</v>
      </c>
      <c r="C19">
        <v>238</v>
      </c>
      <c r="D19" s="1">
        <v>42168</v>
      </c>
      <c r="E19" s="4">
        <v>682</v>
      </c>
      <c r="F19">
        <v>1</v>
      </c>
      <c r="G19" s="2">
        <v>0</v>
      </c>
      <c r="H19" t="s">
        <v>31</v>
      </c>
      <c r="I19" t="s">
        <v>13</v>
      </c>
      <c r="J19" s="3">
        <v>32.700000000000003</v>
      </c>
      <c r="K19" s="3">
        <v>32.700000000000003</v>
      </c>
    </row>
    <row r="20" spans="1:11">
      <c r="A20">
        <v>1002</v>
      </c>
      <c r="B20" t="s">
        <v>19</v>
      </c>
      <c r="C20">
        <v>238</v>
      </c>
      <c r="D20" s="1">
        <v>42168</v>
      </c>
      <c r="E20" s="4">
        <v>683</v>
      </c>
      <c r="F20">
        <v>11</v>
      </c>
      <c r="G20" s="2">
        <v>0.05</v>
      </c>
      <c r="H20" t="s">
        <v>32</v>
      </c>
      <c r="I20" t="s">
        <v>15</v>
      </c>
      <c r="J20" s="3">
        <v>35</v>
      </c>
      <c r="K20" s="3">
        <v>365.75</v>
      </c>
    </row>
    <row r="21" spans="1:11">
      <c r="A21">
        <v>1161</v>
      </c>
      <c r="B21" t="s">
        <v>33</v>
      </c>
      <c r="C21">
        <v>239</v>
      </c>
      <c r="D21" s="1">
        <v>42168</v>
      </c>
      <c r="E21" s="4">
        <v>109</v>
      </c>
      <c r="F21">
        <v>14</v>
      </c>
      <c r="G21" s="2">
        <v>0.05</v>
      </c>
      <c r="H21" t="s">
        <v>12</v>
      </c>
      <c r="I21" t="s">
        <v>13</v>
      </c>
      <c r="J21" s="3">
        <v>39.300000000000004</v>
      </c>
      <c r="K21" s="3">
        <v>522.69000000000005</v>
      </c>
    </row>
    <row r="22" spans="1:11">
      <c r="A22">
        <v>1161</v>
      </c>
      <c r="B22" t="s">
        <v>33</v>
      </c>
      <c r="C22">
        <v>250</v>
      </c>
      <c r="D22" s="1">
        <v>42168</v>
      </c>
      <c r="E22" s="4">
        <v>676</v>
      </c>
      <c r="F22">
        <v>16</v>
      </c>
      <c r="G22" s="2">
        <v>0.05</v>
      </c>
      <c r="H22" t="s">
        <v>34</v>
      </c>
      <c r="I22" t="s">
        <v>15</v>
      </c>
      <c r="J22" s="3">
        <v>25</v>
      </c>
      <c r="K22" s="3">
        <v>380</v>
      </c>
    </row>
    <row r="23" spans="1:11">
      <c r="A23">
        <v>1078</v>
      </c>
      <c r="B23" t="s">
        <v>27</v>
      </c>
      <c r="C23">
        <v>1001</v>
      </c>
      <c r="D23" s="1">
        <v>42205</v>
      </c>
      <c r="E23" s="4">
        <v>672</v>
      </c>
      <c r="F23">
        <v>11</v>
      </c>
      <c r="G23" s="2">
        <v>0.05</v>
      </c>
      <c r="H23" t="s">
        <v>20</v>
      </c>
      <c r="I23" t="s">
        <v>21</v>
      </c>
      <c r="J23" s="3">
        <v>22.5</v>
      </c>
      <c r="K23" s="3">
        <v>235.125</v>
      </c>
    </row>
    <row r="24" spans="1:11">
      <c r="A24">
        <v>1078</v>
      </c>
      <c r="B24" t="s">
        <v>27</v>
      </c>
      <c r="C24">
        <v>1001</v>
      </c>
      <c r="D24" s="1">
        <v>42205</v>
      </c>
      <c r="E24" s="4">
        <v>673</v>
      </c>
      <c r="F24">
        <v>5</v>
      </c>
      <c r="G24" s="2">
        <v>0</v>
      </c>
      <c r="H24" t="s">
        <v>26</v>
      </c>
      <c r="I24" t="s">
        <v>13</v>
      </c>
      <c r="J24" s="3">
        <v>30.299999999999997</v>
      </c>
      <c r="K24" s="3">
        <v>151.5</v>
      </c>
    </row>
    <row r="25" spans="1:11">
      <c r="A25">
        <v>1078</v>
      </c>
      <c r="B25" t="s">
        <v>27</v>
      </c>
      <c r="C25">
        <v>1001</v>
      </c>
      <c r="D25" s="1">
        <v>42205</v>
      </c>
      <c r="E25" s="4">
        <v>676</v>
      </c>
      <c r="F25">
        <v>25</v>
      </c>
      <c r="G25" s="2">
        <v>0.1</v>
      </c>
      <c r="H25" t="s">
        <v>34</v>
      </c>
      <c r="I25" t="s">
        <v>15</v>
      </c>
      <c r="J25" s="3">
        <v>25</v>
      </c>
      <c r="K25" s="3">
        <v>562.5</v>
      </c>
    </row>
    <row r="26" spans="1:11">
      <c r="A26">
        <v>1078</v>
      </c>
      <c r="B26" t="s">
        <v>27</v>
      </c>
      <c r="C26">
        <v>1001</v>
      </c>
      <c r="D26" s="1">
        <v>42205</v>
      </c>
      <c r="E26" s="4">
        <v>678</v>
      </c>
      <c r="F26">
        <v>11</v>
      </c>
      <c r="G26" s="2">
        <v>0.05</v>
      </c>
      <c r="H26" t="s">
        <v>30</v>
      </c>
      <c r="I26" t="s">
        <v>13</v>
      </c>
      <c r="J26" s="3">
        <v>30.299999999999997</v>
      </c>
      <c r="K26" s="3">
        <v>316.63499999999993</v>
      </c>
    </row>
    <row r="27" spans="1:11">
      <c r="A27">
        <v>1078</v>
      </c>
      <c r="B27" t="s">
        <v>27</v>
      </c>
      <c r="C27">
        <v>1001</v>
      </c>
      <c r="D27" s="1">
        <v>42205</v>
      </c>
      <c r="E27" s="4">
        <v>682</v>
      </c>
      <c r="F27">
        <v>45</v>
      </c>
      <c r="G27" s="2">
        <v>0.1</v>
      </c>
      <c r="H27" t="s">
        <v>31</v>
      </c>
      <c r="I27" t="s">
        <v>13</v>
      </c>
      <c r="J27" s="3">
        <v>32.700000000000003</v>
      </c>
      <c r="K27" s="3">
        <v>1324.3500000000001</v>
      </c>
    </row>
    <row r="28" spans="1:11">
      <c r="A28">
        <v>1078</v>
      </c>
      <c r="B28" t="s">
        <v>27</v>
      </c>
      <c r="C28">
        <v>1001</v>
      </c>
      <c r="D28" s="1">
        <v>42205</v>
      </c>
      <c r="E28" s="4">
        <v>683</v>
      </c>
      <c r="F28">
        <v>45</v>
      </c>
      <c r="G28" s="2">
        <v>0.1</v>
      </c>
      <c r="H28" t="s">
        <v>32</v>
      </c>
      <c r="I28" t="s">
        <v>15</v>
      </c>
      <c r="J28" s="3">
        <v>35</v>
      </c>
      <c r="K28" s="3">
        <v>1417.5</v>
      </c>
    </row>
    <row r="29" spans="1:11">
      <c r="A29">
        <v>1001</v>
      </c>
      <c r="B29" t="s">
        <v>24</v>
      </c>
      <c r="C29">
        <v>1003</v>
      </c>
      <c r="D29" s="1">
        <v>42210</v>
      </c>
      <c r="E29" s="4">
        <v>682</v>
      </c>
      <c r="F29">
        <v>50</v>
      </c>
      <c r="G29" s="2">
        <v>0.1</v>
      </c>
      <c r="H29" t="s">
        <v>31</v>
      </c>
      <c r="I29" t="s">
        <v>13</v>
      </c>
      <c r="J29" s="3">
        <v>32.700000000000003</v>
      </c>
      <c r="K29" s="3">
        <v>1471.5000000000002</v>
      </c>
    </row>
    <row r="30" spans="1:11">
      <c r="A30">
        <v>1001</v>
      </c>
      <c r="B30" t="s">
        <v>24</v>
      </c>
      <c r="C30">
        <v>1003</v>
      </c>
      <c r="D30" s="1">
        <v>42210</v>
      </c>
      <c r="E30" s="4">
        <v>683</v>
      </c>
      <c r="F30">
        <v>10</v>
      </c>
      <c r="G30" s="2">
        <v>0.05</v>
      </c>
      <c r="H30" t="s">
        <v>32</v>
      </c>
      <c r="I30" t="s">
        <v>15</v>
      </c>
      <c r="J30" s="3">
        <v>35</v>
      </c>
      <c r="K30" s="3">
        <v>332.5</v>
      </c>
    </row>
    <row r="31" spans="1:11">
      <c r="A31">
        <v>1001</v>
      </c>
      <c r="B31" t="s">
        <v>24</v>
      </c>
      <c r="C31">
        <v>1004</v>
      </c>
      <c r="D31" s="1">
        <v>42212</v>
      </c>
      <c r="E31" s="4">
        <v>682</v>
      </c>
      <c r="F31">
        <v>23</v>
      </c>
      <c r="G31" s="2">
        <v>0.1</v>
      </c>
      <c r="H31" t="s">
        <v>31</v>
      </c>
      <c r="I31" t="s">
        <v>13</v>
      </c>
      <c r="J31" s="3">
        <v>32.700000000000003</v>
      </c>
      <c r="K31" s="3">
        <v>676.89</v>
      </c>
    </row>
    <row r="32" spans="1:11">
      <c r="A32">
        <v>1001</v>
      </c>
      <c r="B32" t="s">
        <v>24</v>
      </c>
      <c r="C32">
        <v>1004</v>
      </c>
      <c r="D32" s="1">
        <v>42212</v>
      </c>
      <c r="E32" s="4">
        <v>683</v>
      </c>
      <c r="F32">
        <v>56</v>
      </c>
      <c r="G32" s="2">
        <v>0.1</v>
      </c>
      <c r="H32" t="s">
        <v>32</v>
      </c>
      <c r="I32" t="s">
        <v>15</v>
      </c>
      <c r="J32" s="3">
        <v>35</v>
      </c>
      <c r="K32" s="3">
        <v>1764</v>
      </c>
    </row>
    <row r="33" spans="1:11">
      <c r="A33">
        <v>1109</v>
      </c>
      <c r="B33" t="s">
        <v>35</v>
      </c>
      <c r="C33">
        <v>1005</v>
      </c>
      <c r="D33" s="1">
        <v>42212</v>
      </c>
      <c r="E33" s="4">
        <v>109</v>
      </c>
      <c r="F33">
        <v>89</v>
      </c>
      <c r="G33" s="2">
        <v>0.1</v>
      </c>
      <c r="H33" t="s">
        <v>12</v>
      </c>
      <c r="I33" t="s">
        <v>13</v>
      </c>
      <c r="J33" s="3">
        <v>39.300000000000004</v>
      </c>
      <c r="K33" s="3">
        <v>3147.9300000000003</v>
      </c>
    </row>
    <row r="34" spans="1:11">
      <c r="A34">
        <v>1009</v>
      </c>
      <c r="B34" t="s">
        <v>36</v>
      </c>
      <c r="C34">
        <v>1005</v>
      </c>
      <c r="D34" s="1">
        <v>42212</v>
      </c>
      <c r="E34" s="4">
        <v>673</v>
      </c>
      <c r="F34">
        <v>10</v>
      </c>
      <c r="G34" s="2">
        <v>0.05</v>
      </c>
      <c r="H34" t="s">
        <v>26</v>
      </c>
      <c r="I34" t="s">
        <v>13</v>
      </c>
      <c r="J34" s="3">
        <v>30.299999999999997</v>
      </c>
      <c r="K34" s="3">
        <v>287.84999999999997</v>
      </c>
    </row>
    <row r="35" spans="1:11">
      <c r="A35">
        <v>1009</v>
      </c>
      <c r="B35" t="s">
        <v>36</v>
      </c>
      <c r="C35">
        <v>1005</v>
      </c>
      <c r="D35" s="1">
        <v>42212</v>
      </c>
      <c r="E35" s="4">
        <v>674</v>
      </c>
      <c r="F35">
        <v>2</v>
      </c>
      <c r="G35" s="2">
        <v>0</v>
      </c>
      <c r="H35" t="s">
        <v>37</v>
      </c>
      <c r="I35" t="s">
        <v>13</v>
      </c>
      <c r="J35" s="3">
        <v>33.299999999999997</v>
      </c>
      <c r="K35" s="3">
        <v>66.599999999999994</v>
      </c>
    </row>
    <row r="36" spans="1:11">
      <c r="A36">
        <v>1009</v>
      </c>
      <c r="B36" t="s">
        <v>36</v>
      </c>
      <c r="C36">
        <v>1005</v>
      </c>
      <c r="D36" s="1">
        <v>42212</v>
      </c>
      <c r="E36" s="4">
        <v>675</v>
      </c>
      <c r="F36">
        <v>4</v>
      </c>
      <c r="G36" s="2">
        <v>0</v>
      </c>
      <c r="H36" t="s">
        <v>29</v>
      </c>
      <c r="I36" t="s">
        <v>13</v>
      </c>
      <c r="J36" s="3">
        <v>31.5</v>
      </c>
      <c r="K36" s="3">
        <v>126</v>
      </c>
    </row>
    <row r="37" spans="1:11">
      <c r="A37">
        <v>1009</v>
      </c>
      <c r="B37" t="s">
        <v>36</v>
      </c>
      <c r="C37">
        <v>1005</v>
      </c>
      <c r="D37" s="1">
        <v>42212</v>
      </c>
      <c r="E37" s="4">
        <v>682</v>
      </c>
      <c r="F37">
        <v>12</v>
      </c>
      <c r="G37" s="2">
        <v>0.05</v>
      </c>
      <c r="H37" t="s">
        <v>31</v>
      </c>
      <c r="I37" t="s">
        <v>13</v>
      </c>
      <c r="J37" s="3">
        <v>32.700000000000003</v>
      </c>
      <c r="K37" s="3">
        <v>372.78000000000003</v>
      </c>
    </row>
    <row r="38" spans="1:11">
      <c r="A38">
        <v>1009</v>
      </c>
      <c r="B38" t="s">
        <v>36</v>
      </c>
      <c r="C38">
        <v>1005</v>
      </c>
      <c r="D38" s="1">
        <v>42212</v>
      </c>
      <c r="E38" s="4">
        <v>683</v>
      </c>
      <c r="F38">
        <v>14</v>
      </c>
      <c r="G38" s="2">
        <v>0.05</v>
      </c>
      <c r="H38" t="s">
        <v>32</v>
      </c>
      <c r="I38" t="s">
        <v>15</v>
      </c>
      <c r="J38" s="3">
        <v>35</v>
      </c>
      <c r="K38" s="3">
        <v>465.5</v>
      </c>
    </row>
    <row r="39" spans="1:11">
      <c r="A39">
        <v>1132</v>
      </c>
      <c r="B39" t="s">
        <v>38</v>
      </c>
      <c r="C39">
        <v>1006</v>
      </c>
      <c r="D39" s="1">
        <v>42212</v>
      </c>
      <c r="E39" s="4">
        <v>675</v>
      </c>
      <c r="F39">
        <v>19</v>
      </c>
      <c r="G39" s="2">
        <v>0.05</v>
      </c>
      <c r="H39" t="s">
        <v>29</v>
      </c>
      <c r="I39" t="s">
        <v>13</v>
      </c>
      <c r="J39" s="3">
        <v>31.5</v>
      </c>
      <c r="K39" s="3">
        <v>568.57499999999993</v>
      </c>
    </row>
    <row r="40" spans="1:11">
      <c r="A40">
        <v>1132</v>
      </c>
      <c r="B40" t="s">
        <v>38</v>
      </c>
      <c r="C40">
        <v>1006</v>
      </c>
      <c r="D40" s="1">
        <v>42212</v>
      </c>
      <c r="E40" s="4">
        <v>676</v>
      </c>
      <c r="F40">
        <v>23</v>
      </c>
      <c r="G40" s="2">
        <v>0.1</v>
      </c>
      <c r="H40" t="s">
        <v>34</v>
      </c>
      <c r="I40" t="s">
        <v>15</v>
      </c>
      <c r="J40" s="3">
        <v>25</v>
      </c>
      <c r="K40" s="3">
        <v>517.5</v>
      </c>
    </row>
    <row r="41" spans="1:11">
      <c r="A41">
        <v>1132</v>
      </c>
      <c r="B41" t="s">
        <v>38</v>
      </c>
      <c r="C41">
        <v>1006</v>
      </c>
      <c r="D41" s="1">
        <v>42212</v>
      </c>
      <c r="E41" s="4">
        <v>677</v>
      </c>
      <c r="F41">
        <v>14</v>
      </c>
      <c r="G41" s="2">
        <v>0.05</v>
      </c>
      <c r="H41" t="s">
        <v>39</v>
      </c>
      <c r="I41" t="s">
        <v>15</v>
      </c>
      <c r="J41" s="3">
        <v>35</v>
      </c>
      <c r="K41" s="3">
        <v>465.5</v>
      </c>
    </row>
    <row r="42" spans="1:11">
      <c r="A42">
        <v>1005</v>
      </c>
      <c r="B42" t="s">
        <v>40</v>
      </c>
      <c r="C42">
        <v>1007</v>
      </c>
      <c r="D42" s="1">
        <v>42219</v>
      </c>
      <c r="E42" s="4">
        <v>673</v>
      </c>
      <c r="F42">
        <v>11</v>
      </c>
      <c r="G42" s="2">
        <v>0.05</v>
      </c>
      <c r="H42" t="s">
        <v>26</v>
      </c>
      <c r="I42" t="s">
        <v>13</v>
      </c>
      <c r="J42" s="3">
        <v>30.299999999999997</v>
      </c>
      <c r="K42" s="3">
        <v>316.63499999999993</v>
      </c>
    </row>
    <row r="43" spans="1:11">
      <c r="A43">
        <v>1005</v>
      </c>
      <c r="B43" t="s">
        <v>40</v>
      </c>
      <c r="C43">
        <v>1007</v>
      </c>
      <c r="D43" s="1">
        <v>42219</v>
      </c>
      <c r="E43" s="4">
        <v>682</v>
      </c>
      <c r="F43">
        <v>13</v>
      </c>
      <c r="G43" s="2">
        <v>0.05</v>
      </c>
      <c r="H43" t="s">
        <v>31</v>
      </c>
      <c r="I43" t="s">
        <v>13</v>
      </c>
      <c r="J43" s="3">
        <v>32.700000000000003</v>
      </c>
      <c r="K43" s="3">
        <v>403.84500000000003</v>
      </c>
    </row>
    <row r="44" spans="1:11">
      <c r="A44">
        <v>1005</v>
      </c>
      <c r="B44" t="s">
        <v>40</v>
      </c>
      <c r="C44">
        <v>1007</v>
      </c>
      <c r="D44" s="1">
        <v>42219</v>
      </c>
      <c r="E44" s="4">
        <v>683</v>
      </c>
      <c r="F44">
        <v>16</v>
      </c>
      <c r="G44" s="2">
        <v>0.05</v>
      </c>
      <c r="H44" t="s">
        <v>32</v>
      </c>
      <c r="I44" t="s">
        <v>15</v>
      </c>
      <c r="J44" s="3">
        <v>35</v>
      </c>
      <c r="K44" s="3">
        <v>532</v>
      </c>
    </row>
    <row r="45" spans="1:11">
      <c r="A45">
        <v>1124</v>
      </c>
      <c r="B45" t="s">
        <v>41</v>
      </c>
      <c r="C45">
        <v>1008</v>
      </c>
      <c r="D45" s="1">
        <v>42219</v>
      </c>
      <c r="E45" s="4">
        <v>109</v>
      </c>
      <c r="F45">
        <v>13</v>
      </c>
      <c r="G45" s="2">
        <v>0.05</v>
      </c>
      <c r="H45" t="s">
        <v>12</v>
      </c>
      <c r="I45" t="s">
        <v>13</v>
      </c>
      <c r="J45" s="3">
        <v>39.300000000000004</v>
      </c>
      <c r="K45" s="3">
        <v>485.35500000000002</v>
      </c>
    </row>
    <row r="46" spans="1:11">
      <c r="A46">
        <v>1124</v>
      </c>
      <c r="B46" t="s">
        <v>41</v>
      </c>
      <c r="C46">
        <v>1008</v>
      </c>
      <c r="D46" s="1">
        <v>42219</v>
      </c>
      <c r="E46" s="4">
        <v>682</v>
      </c>
      <c r="F46">
        <v>18</v>
      </c>
      <c r="G46" s="2">
        <v>0.05</v>
      </c>
      <c r="H46" t="s">
        <v>31</v>
      </c>
      <c r="I46" t="s">
        <v>13</v>
      </c>
      <c r="J46" s="3">
        <v>32.700000000000003</v>
      </c>
      <c r="K46" s="3">
        <v>559.16999999999996</v>
      </c>
    </row>
    <row r="47" spans="1:11">
      <c r="A47">
        <v>1048</v>
      </c>
      <c r="B47" t="s">
        <v>42</v>
      </c>
      <c r="C47">
        <v>1009</v>
      </c>
      <c r="D47" s="1">
        <v>42219</v>
      </c>
      <c r="E47" s="4">
        <v>221</v>
      </c>
      <c r="F47">
        <v>19</v>
      </c>
      <c r="G47" s="2">
        <v>0.05</v>
      </c>
      <c r="H47" t="s">
        <v>14</v>
      </c>
      <c r="I47" t="s">
        <v>15</v>
      </c>
      <c r="J47" s="3">
        <v>36.5</v>
      </c>
      <c r="K47" s="3">
        <v>658.82499999999993</v>
      </c>
    </row>
    <row r="48" spans="1:11">
      <c r="A48">
        <v>1048</v>
      </c>
      <c r="B48" t="s">
        <v>42</v>
      </c>
      <c r="C48">
        <v>1009</v>
      </c>
      <c r="D48" s="1">
        <v>42219</v>
      </c>
      <c r="E48" s="4">
        <v>672</v>
      </c>
      <c r="F48">
        <v>10</v>
      </c>
      <c r="G48" s="2">
        <v>0.05</v>
      </c>
      <c r="H48" t="s">
        <v>20</v>
      </c>
      <c r="I48" t="s">
        <v>21</v>
      </c>
      <c r="J48" s="3">
        <v>22.5</v>
      </c>
      <c r="K48" s="3">
        <v>213.75</v>
      </c>
    </row>
    <row r="49" spans="1:11">
      <c r="A49">
        <v>1107</v>
      </c>
      <c r="B49" t="s">
        <v>43</v>
      </c>
      <c r="C49">
        <v>1010</v>
      </c>
      <c r="D49" s="1">
        <v>42219</v>
      </c>
      <c r="E49" s="4">
        <v>675</v>
      </c>
      <c r="F49">
        <v>5</v>
      </c>
      <c r="G49" s="2">
        <v>0</v>
      </c>
      <c r="H49" t="s">
        <v>29</v>
      </c>
      <c r="I49" t="s">
        <v>13</v>
      </c>
      <c r="J49" s="3">
        <v>31.5</v>
      </c>
      <c r="K49" s="3">
        <v>157.5</v>
      </c>
    </row>
    <row r="50" spans="1:11">
      <c r="A50">
        <v>1107</v>
      </c>
      <c r="B50" t="s">
        <v>43</v>
      </c>
      <c r="C50">
        <v>1010</v>
      </c>
      <c r="D50" s="1">
        <v>42219</v>
      </c>
      <c r="E50" s="4">
        <v>682</v>
      </c>
      <c r="F50">
        <v>10</v>
      </c>
      <c r="G50" s="2">
        <v>0.05</v>
      </c>
      <c r="H50" t="s">
        <v>31</v>
      </c>
      <c r="I50" t="s">
        <v>13</v>
      </c>
      <c r="J50" s="3">
        <v>32.700000000000003</v>
      </c>
      <c r="K50" s="3">
        <v>310.64999999999998</v>
      </c>
    </row>
    <row r="51" spans="1:11">
      <c r="A51">
        <v>1085</v>
      </c>
      <c r="B51" t="s">
        <v>44</v>
      </c>
      <c r="C51">
        <v>1011</v>
      </c>
      <c r="D51" s="1">
        <v>42220</v>
      </c>
      <c r="E51" s="4">
        <v>673</v>
      </c>
      <c r="F51">
        <v>1</v>
      </c>
      <c r="G51" s="2">
        <v>0</v>
      </c>
      <c r="H51" t="s">
        <v>26</v>
      </c>
      <c r="I51" t="s">
        <v>13</v>
      </c>
      <c r="J51" s="3">
        <v>30.299999999999997</v>
      </c>
      <c r="K51" s="3">
        <v>30.299999999999997</v>
      </c>
    </row>
    <row r="52" spans="1:11">
      <c r="A52">
        <v>1085</v>
      </c>
      <c r="B52" t="s">
        <v>44</v>
      </c>
      <c r="C52">
        <v>1011</v>
      </c>
      <c r="D52" s="1">
        <v>42220</v>
      </c>
      <c r="E52" s="4">
        <v>678</v>
      </c>
      <c r="F52">
        <v>5</v>
      </c>
      <c r="G52" s="2">
        <v>0</v>
      </c>
      <c r="H52" t="s">
        <v>30</v>
      </c>
      <c r="I52" t="s">
        <v>13</v>
      </c>
      <c r="J52" s="3">
        <v>30.299999999999997</v>
      </c>
      <c r="K52" s="3">
        <v>151.5</v>
      </c>
    </row>
    <row r="53" spans="1:11">
      <c r="A53">
        <v>1085</v>
      </c>
      <c r="B53" t="s">
        <v>44</v>
      </c>
      <c r="C53">
        <v>1011</v>
      </c>
      <c r="D53" s="1">
        <v>42220</v>
      </c>
      <c r="E53" s="4">
        <v>682</v>
      </c>
      <c r="F53">
        <v>5</v>
      </c>
      <c r="G53" s="2">
        <v>0</v>
      </c>
      <c r="H53" t="s">
        <v>31</v>
      </c>
      <c r="I53" t="s">
        <v>13</v>
      </c>
      <c r="J53" s="3">
        <v>32.700000000000003</v>
      </c>
      <c r="K53" s="3">
        <v>163.5</v>
      </c>
    </row>
    <row r="54" spans="1:11">
      <c r="A54">
        <v>1006</v>
      </c>
      <c r="B54" t="s">
        <v>45</v>
      </c>
      <c r="C54">
        <v>1012</v>
      </c>
      <c r="D54" s="1">
        <v>42221</v>
      </c>
      <c r="E54" s="4">
        <v>672</v>
      </c>
      <c r="F54">
        <v>1</v>
      </c>
      <c r="G54" s="2">
        <v>0</v>
      </c>
      <c r="H54" t="s">
        <v>20</v>
      </c>
      <c r="I54" t="s">
        <v>21</v>
      </c>
      <c r="J54" s="3">
        <v>22.5</v>
      </c>
      <c r="K54" s="3">
        <v>22.5</v>
      </c>
    </row>
    <row r="55" spans="1:11">
      <c r="A55">
        <v>1006</v>
      </c>
      <c r="B55" t="s">
        <v>45</v>
      </c>
      <c r="C55">
        <v>1012</v>
      </c>
      <c r="D55" s="1">
        <v>42221</v>
      </c>
      <c r="E55" s="4">
        <v>676</v>
      </c>
      <c r="F55">
        <v>1</v>
      </c>
      <c r="G55" s="2">
        <v>0</v>
      </c>
      <c r="H55" t="s">
        <v>34</v>
      </c>
      <c r="I55" t="s">
        <v>15</v>
      </c>
      <c r="J55" s="3">
        <v>25</v>
      </c>
      <c r="K55" s="3">
        <v>25</v>
      </c>
    </row>
    <row r="56" spans="1:11">
      <c r="A56">
        <v>1006</v>
      </c>
      <c r="B56" t="s">
        <v>45</v>
      </c>
      <c r="C56">
        <v>1012</v>
      </c>
      <c r="D56" s="1">
        <v>42221</v>
      </c>
      <c r="E56" s="4">
        <v>682</v>
      </c>
      <c r="F56">
        <v>5</v>
      </c>
      <c r="G56" s="2">
        <v>0</v>
      </c>
      <c r="H56" t="s">
        <v>31</v>
      </c>
      <c r="I56" t="s">
        <v>13</v>
      </c>
      <c r="J56" s="3">
        <v>32.700000000000003</v>
      </c>
      <c r="K56" s="3">
        <v>163.5</v>
      </c>
    </row>
    <row r="57" spans="1:11">
      <c r="A57">
        <v>1088</v>
      </c>
      <c r="B57" t="s">
        <v>46</v>
      </c>
      <c r="C57">
        <v>1013</v>
      </c>
      <c r="D57" s="1">
        <v>42223</v>
      </c>
      <c r="E57" s="4">
        <v>676</v>
      </c>
      <c r="F57">
        <v>15</v>
      </c>
      <c r="G57" s="2">
        <v>0.05</v>
      </c>
      <c r="H57" t="s">
        <v>34</v>
      </c>
      <c r="I57" t="s">
        <v>15</v>
      </c>
      <c r="J57" s="3">
        <v>25</v>
      </c>
      <c r="K57" s="3">
        <v>356.25</v>
      </c>
    </row>
    <row r="58" spans="1:11">
      <c r="A58">
        <v>1088</v>
      </c>
      <c r="B58" t="s">
        <v>46</v>
      </c>
      <c r="C58">
        <v>1013</v>
      </c>
      <c r="D58" s="1">
        <v>42223</v>
      </c>
      <c r="E58" s="4">
        <v>682</v>
      </c>
      <c r="F58">
        <v>1</v>
      </c>
      <c r="G58" s="2">
        <v>0</v>
      </c>
      <c r="H58" t="s">
        <v>31</v>
      </c>
      <c r="I58" t="s">
        <v>13</v>
      </c>
      <c r="J58" s="3">
        <v>32.700000000000003</v>
      </c>
      <c r="K58" s="3">
        <v>32.700000000000003</v>
      </c>
    </row>
    <row r="59" spans="1:11">
      <c r="A59">
        <v>1088</v>
      </c>
      <c r="B59" t="s">
        <v>46</v>
      </c>
      <c r="C59">
        <v>1014</v>
      </c>
      <c r="D59" s="1">
        <v>42224</v>
      </c>
      <c r="E59" s="4">
        <v>676</v>
      </c>
      <c r="F59">
        <v>1</v>
      </c>
      <c r="G59" s="2">
        <v>0</v>
      </c>
      <c r="H59" t="s">
        <v>34</v>
      </c>
      <c r="I59" t="s">
        <v>15</v>
      </c>
      <c r="J59" s="3">
        <v>25</v>
      </c>
      <c r="K59" s="3">
        <v>25</v>
      </c>
    </row>
    <row r="60" spans="1:11">
      <c r="A60">
        <v>1001</v>
      </c>
      <c r="B60" t="s">
        <v>24</v>
      </c>
      <c r="C60">
        <v>1015</v>
      </c>
      <c r="D60" s="1">
        <v>42225</v>
      </c>
      <c r="E60" s="4">
        <v>109</v>
      </c>
      <c r="F60">
        <v>10</v>
      </c>
      <c r="G60" s="2">
        <v>0.05</v>
      </c>
      <c r="H60" t="s">
        <v>12</v>
      </c>
      <c r="I60" t="s">
        <v>13</v>
      </c>
      <c r="J60" s="3">
        <v>39.300000000000004</v>
      </c>
      <c r="K60" s="3">
        <v>373.35</v>
      </c>
    </row>
    <row r="61" spans="1:11">
      <c r="A61">
        <v>1001</v>
      </c>
      <c r="B61" t="s">
        <v>24</v>
      </c>
      <c r="C61">
        <v>1015</v>
      </c>
      <c r="D61" s="1">
        <v>42225</v>
      </c>
      <c r="E61" s="4">
        <v>680</v>
      </c>
      <c r="F61">
        <v>13</v>
      </c>
      <c r="G61" s="2">
        <v>0.05</v>
      </c>
      <c r="H61" t="s">
        <v>47</v>
      </c>
      <c r="I61" t="s">
        <v>15</v>
      </c>
      <c r="J61" s="3">
        <v>36</v>
      </c>
      <c r="K61" s="3">
        <v>444.59999999999997</v>
      </c>
    </row>
    <row r="62" spans="1:11">
      <c r="A62">
        <v>1001</v>
      </c>
      <c r="B62" t="s">
        <v>24</v>
      </c>
      <c r="C62">
        <v>1015</v>
      </c>
      <c r="D62" s="1">
        <v>42225</v>
      </c>
      <c r="E62" s="4">
        <v>682</v>
      </c>
      <c r="F62">
        <v>5</v>
      </c>
      <c r="G62" s="2">
        <v>0</v>
      </c>
      <c r="H62" t="s">
        <v>31</v>
      </c>
      <c r="I62" t="s">
        <v>13</v>
      </c>
      <c r="J62" s="3">
        <v>32.700000000000003</v>
      </c>
      <c r="K62" s="3">
        <v>163.5</v>
      </c>
    </row>
    <row r="63" spans="1:11">
      <c r="A63">
        <v>1038</v>
      </c>
      <c r="B63" t="s">
        <v>48</v>
      </c>
      <c r="C63">
        <v>1016</v>
      </c>
      <c r="D63" s="1">
        <v>42225</v>
      </c>
      <c r="E63" s="4">
        <v>672</v>
      </c>
      <c r="F63">
        <v>23</v>
      </c>
      <c r="G63" s="2">
        <v>0.1</v>
      </c>
      <c r="H63" t="s">
        <v>20</v>
      </c>
      <c r="I63" t="s">
        <v>21</v>
      </c>
      <c r="J63" s="3">
        <v>22.5</v>
      </c>
      <c r="K63" s="3">
        <v>465.75</v>
      </c>
    </row>
    <row r="64" spans="1:11">
      <c r="A64">
        <v>1038</v>
      </c>
      <c r="B64" t="s">
        <v>48</v>
      </c>
      <c r="C64">
        <v>1016</v>
      </c>
      <c r="D64" s="1">
        <v>42225</v>
      </c>
      <c r="E64" s="4">
        <v>673</v>
      </c>
      <c r="F64">
        <v>2</v>
      </c>
      <c r="G64" s="2">
        <v>0</v>
      </c>
      <c r="H64" t="s">
        <v>26</v>
      </c>
      <c r="I64" t="s">
        <v>13</v>
      </c>
      <c r="J64" s="3">
        <v>30.299999999999997</v>
      </c>
      <c r="K64" s="3">
        <v>60.599999999999994</v>
      </c>
    </row>
    <row r="65" spans="1:11">
      <c r="A65">
        <v>1038</v>
      </c>
      <c r="B65" t="s">
        <v>48</v>
      </c>
      <c r="C65">
        <v>1016</v>
      </c>
      <c r="D65" s="1">
        <v>42225</v>
      </c>
      <c r="E65" s="4">
        <v>683</v>
      </c>
      <c r="F65">
        <v>6</v>
      </c>
      <c r="G65" s="2">
        <v>0</v>
      </c>
      <c r="H65" t="s">
        <v>32</v>
      </c>
      <c r="I65" t="s">
        <v>15</v>
      </c>
      <c r="J65" s="3">
        <v>35</v>
      </c>
      <c r="K65" s="3">
        <v>210</v>
      </c>
    </row>
    <row r="66" spans="1:11">
      <c r="A66">
        <v>1006</v>
      </c>
      <c r="B66" t="s">
        <v>45</v>
      </c>
      <c r="C66">
        <v>1017</v>
      </c>
      <c r="D66" s="1">
        <v>42233</v>
      </c>
      <c r="E66" s="4">
        <v>109</v>
      </c>
      <c r="F66">
        <v>1</v>
      </c>
      <c r="G66" s="2">
        <v>0</v>
      </c>
      <c r="H66" t="s">
        <v>12</v>
      </c>
      <c r="I66" t="s">
        <v>13</v>
      </c>
      <c r="J66" s="3">
        <v>39.300000000000004</v>
      </c>
      <c r="K66" s="3">
        <v>39.300000000000004</v>
      </c>
    </row>
    <row r="67" spans="1:11">
      <c r="A67">
        <v>1006</v>
      </c>
      <c r="B67" t="s">
        <v>45</v>
      </c>
      <c r="C67">
        <v>1017</v>
      </c>
      <c r="D67" s="1">
        <v>42233</v>
      </c>
      <c r="E67" s="4">
        <v>675</v>
      </c>
      <c r="F67">
        <v>15</v>
      </c>
      <c r="G67" s="2">
        <v>0.05</v>
      </c>
      <c r="H67" t="s">
        <v>29</v>
      </c>
      <c r="I67" t="s">
        <v>13</v>
      </c>
      <c r="J67" s="3">
        <v>31.5</v>
      </c>
      <c r="K67" s="3">
        <v>448.875</v>
      </c>
    </row>
    <row r="68" spans="1:11">
      <c r="A68">
        <v>1006</v>
      </c>
      <c r="B68" t="s">
        <v>45</v>
      </c>
      <c r="C68">
        <v>1017</v>
      </c>
      <c r="D68" s="1">
        <v>42233</v>
      </c>
      <c r="E68" s="4">
        <v>679</v>
      </c>
      <c r="F68">
        <v>11</v>
      </c>
      <c r="G68" s="2">
        <v>0.05</v>
      </c>
      <c r="H68" t="s">
        <v>49</v>
      </c>
      <c r="I68" t="s">
        <v>13</v>
      </c>
      <c r="J68" s="3">
        <v>40.5</v>
      </c>
      <c r="K68" s="3">
        <v>423.22499999999997</v>
      </c>
    </row>
    <row r="69" spans="1:11">
      <c r="A69">
        <v>1006</v>
      </c>
      <c r="B69" t="s">
        <v>45</v>
      </c>
      <c r="C69">
        <v>1017</v>
      </c>
      <c r="D69" s="1">
        <v>42233</v>
      </c>
      <c r="E69" s="4">
        <v>681</v>
      </c>
      <c r="F69">
        <v>10</v>
      </c>
      <c r="G69" s="2">
        <v>0.05</v>
      </c>
      <c r="H69" t="s">
        <v>50</v>
      </c>
      <c r="I69" t="s">
        <v>15</v>
      </c>
      <c r="J69" s="3">
        <v>35</v>
      </c>
      <c r="K69" s="3">
        <v>332.5</v>
      </c>
    </row>
    <row r="70" spans="1:11">
      <c r="A70">
        <v>1006</v>
      </c>
      <c r="B70" t="s">
        <v>45</v>
      </c>
      <c r="C70">
        <v>1018</v>
      </c>
      <c r="D70" s="1">
        <v>42233</v>
      </c>
      <c r="E70" s="4">
        <v>673</v>
      </c>
      <c r="F70">
        <v>15</v>
      </c>
      <c r="G70" s="2">
        <v>0.05</v>
      </c>
      <c r="H70" t="s">
        <v>26</v>
      </c>
      <c r="I70" t="s">
        <v>13</v>
      </c>
      <c r="J70" s="3">
        <v>30.299999999999997</v>
      </c>
      <c r="K70" s="3">
        <v>431.77499999999992</v>
      </c>
    </row>
    <row r="71" spans="1:11">
      <c r="A71">
        <v>1006</v>
      </c>
      <c r="B71" t="s">
        <v>45</v>
      </c>
      <c r="C71">
        <v>1018</v>
      </c>
      <c r="D71" s="1">
        <v>42233</v>
      </c>
      <c r="E71" s="4">
        <v>683</v>
      </c>
      <c r="F71">
        <v>10</v>
      </c>
      <c r="G71" s="2">
        <v>0.05</v>
      </c>
      <c r="H71" t="s">
        <v>32</v>
      </c>
      <c r="I71" t="s">
        <v>15</v>
      </c>
      <c r="J71" s="3">
        <v>35</v>
      </c>
      <c r="K71" s="3">
        <v>332.5</v>
      </c>
    </row>
    <row r="72" spans="1:11">
      <c r="A72">
        <v>1006</v>
      </c>
      <c r="B72" t="s">
        <v>45</v>
      </c>
      <c r="C72">
        <v>1018</v>
      </c>
      <c r="D72" s="1">
        <v>42233</v>
      </c>
      <c r="E72" s="4">
        <v>685</v>
      </c>
      <c r="F72">
        <v>5</v>
      </c>
      <c r="G72" s="2">
        <v>0</v>
      </c>
      <c r="H72" t="s">
        <v>51</v>
      </c>
      <c r="I72" t="s">
        <v>15</v>
      </c>
      <c r="J72" s="3">
        <v>37.5</v>
      </c>
      <c r="K72" s="3">
        <v>187.5</v>
      </c>
    </row>
    <row r="73" spans="1:11">
      <c r="A73">
        <v>1088</v>
      </c>
      <c r="B73" t="s">
        <v>46</v>
      </c>
      <c r="C73">
        <v>1019</v>
      </c>
      <c r="D73" s="1">
        <v>42241</v>
      </c>
      <c r="E73" s="4">
        <v>109</v>
      </c>
      <c r="F73">
        <v>3</v>
      </c>
      <c r="G73" s="2">
        <v>0</v>
      </c>
      <c r="H73" t="s">
        <v>12</v>
      </c>
      <c r="I73" t="s">
        <v>13</v>
      </c>
      <c r="J73" s="3">
        <v>39.300000000000004</v>
      </c>
      <c r="K73" s="3">
        <v>117.9</v>
      </c>
    </row>
    <row r="74" spans="1:11">
      <c r="A74">
        <v>1088</v>
      </c>
      <c r="B74" t="s">
        <v>46</v>
      </c>
      <c r="C74">
        <v>1019</v>
      </c>
      <c r="D74" s="1">
        <v>42241</v>
      </c>
      <c r="E74" s="4">
        <v>676</v>
      </c>
      <c r="F74">
        <v>5</v>
      </c>
      <c r="G74" s="2">
        <v>0</v>
      </c>
      <c r="H74" t="s">
        <v>34</v>
      </c>
      <c r="I74" t="s">
        <v>15</v>
      </c>
      <c r="J74" s="3">
        <v>25</v>
      </c>
      <c r="K74" s="3">
        <v>125</v>
      </c>
    </row>
    <row r="75" spans="1:11">
      <c r="A75">
        <v>1088</v>
      </c>
      <c r="B75" t="s">
        <v>46</v>
      </c>
      <c r="C75">
        <v>1019</v>
      </c>
      <c r="D75" s="1">
        <v>42241</v>
      </c>
      <c r="E75" s="4">
        <v>685</v>
      </c>
      <c r="F75">
        <v>2</v>
      </c>
      <c r="G75" s="2">
        <v>0</v>
      </c>
      <c r="H75" t="s">
        <v>51</v>
      </c>
      <c r="I75" t="s">
        <v>15</v>
      </c>
      <c r="J75" s="3">
        <v>37.5</v>
      </c>
      <c r="K75" s="3">
        <v>75</v>
      </c>
    </row>
    <row r="76" spans="1:11">
      <c r="A76">
        <v>1051</v>
      </c>
      <c r="B76" t="s">
        <v>52</v>
      </c>
      <c r="C76">
        <v>1020</v>
      </c>
      <c r="D76" s="1">
        <v>42241</v>
      </c>
      <c r="E76" s="4">
        <v>109</v>
      </c>
      <c r="F76">
        <v>2</v>
      </c>
      <c r="G76" s="2">
        <v>0</v>
      </c>
      <c r="H76" t="s">
        <v>12</v>
      </c>
      <c r="I76" t="s">
        <v>13</v>
      </c>
      <c r="J76" s="3">
        <v>39.300000000000004</v>
      </c>
      <c r="K76" s="3">
        <v>78.600000000000009</v>
      </c>
    </row>
    <row r="77" spans="1:11">
      <c r="A77">
        <v>1051</v>
      </c>
      <c r="B77" t="s">
        <v>52</v>
      </c>
      <c r="C77">
        <v>1020</v>
      </c>
      <c r="D77" s="1">
        <v>42241</v>
      </c>
      <c r="E77" s="4">
        <v>682</v>
      </c>
      <c r="F77">
        <v>5</v>
      </c>
      <c r="G77" s="2">
        <v>0</v>
      </c>
      <c r="H77" t="s">
        <v>31</v>
      </c>
      <c r="I77" t="s">
        <v>13</v>
      </c>
      <c r="J77" s="3">
        <v>32.700000000000003</v>
      </c>
      <c r="K77" s="3">
        <v>163.5</v>
      </c>
    </row>
    <row r="78" spans="1:11">
      <c r="A78">
        <v>1078</v>
      </c>
      <c r="B78" t="s">
        <v>27</v>
      </c>
      <c r="C78">
        <v>1021</v>
      </c>
      <c r="D78" s="1">
        <v>42243</v>
      </c>
      <c r="E78" s="4">
        <v>109</v>
      </c>
      <c r="F78">
        <v>3</v>
      </c>
      <c r="G78" s="2">
        <v>0</v>
      </c>
      <c r="H78" t="s">
        <v>12</v>
      </c>
      <c r="I78" t="s">
        <v>13</v>
      </c>
      <c r="J78" s="3">
        <v>39.300000000000004</v>
      </c>
      <c r="K78" s="3">
        <v>117.9</v>
      </c>
    </row>
    <row r="79" spans="1:11">
      <c r="A79">
        <v>1078</v>
      </c>
      <c r="B79" t="s">
        <v>27</v>
      </c>
      <c r="C79">
        <v>1021</v>
      </c>
      <c r="D79" s="1">
        <v>42243</v>
      </c>
      <c r="E79" s="4">
        <v>672</v>
      </c>
      <c r="F79">
        <v>3</v>
      </c>
      <c r="G79" s="2">
        <v>0</v>
      </c>
      <c r="H79" t="s">
        <v>20</v>
      </c>
      <c r="I79" t="s">
        <v>21</v>
      </c>
      <c r="J79" s="3">
        <v>22.5</v>
      </c>
      <c r="K79" s="3">
        <v>67.5</v>
      </c>
    </row>
    <row r="80" spans="1:11">
      <c r="A80">
        <v>1078</v>
      </c>
      <c r="B80" t="s">
        <v>27</v>
      </c>
      <c r="C80">
        <v>1021</v>
      </c>
      <c r="D80" s="1">
        <v>42243</v>
      </c>
      <c r="E80" s="4">
        <v>674</v>
      </c>
      <c r="F80">
        <v>12</v>
      </c>
      <c r="G80" s="2">
        <v>0.05</v>
      </c>
      <c r="H80" t="s">
        <v>37</v>
      </c>
      <c r="I80" t="s">
        <v>13</v>
      </c>
      <c r="J80" s="3">
        <v>33.299999999999997</v>
      </c>
      <c r="K80" s="3">
        <v>379.61999999999995</v>
      </c>
    </row>
    <row r="81" spans="1:11">
      <c r="A81">
        <v>1078</v>
      </c>
      <c r="B81" t="s">
        <v>27</v>
      </c>
      <c r="C81">
        <v>1021</v>
      </c>
      <c r="D81" s="1">
        <v>42243</v>
      </c>
      <c r="E81" s="4">
        <v>683</v>
      </c>
      <c r="F81">
        <v>3</v>
      </c>
      <c r="G81" s="2">
        <v>0</v>
      </c>
      <c r="H81" t="s">
        <v>32</v>
      </c>
      <c r="I81" t="s">
        <v>15</v>
      </c>
      <c r="J81" s="3">
        <v>35</v>
      </c>
      <c r="K81" s="3">
        <v>105</v>
      </c>
    </row>
    <row r="82" spans="1:11">
      <c r="A82">
        <v>1187</v>
      </c>
      <c r="B82" t="s">
        <v>53</v>
      </c>
      <c r="C82">
        <v>1022</v>
      </c>
      <c r="D82" s="1">
        <v>42245</v>
      </c>
      <c r="E82" s="4">
        <v>674</v>
      </c>
      <c r="F82">
        <v>3</v>
      </c>
      <c r="G82" s="2">
        <v>0</v>
      </c>
      <c r="H82" t="s">
        <v>37</v>
      </c>
      <c r="I82" t="s">
        <v>13</v>
      </c>
      <c r="J82" s="3">
        <v>33.299999999999997</v>
      </c>
      <c r="K82" s="3">
        <v>99.899999999999991</v>
      </c>
    </row>
    <row r="83" spans="1:11">
      <c r="A83">
        <v>1187</v>
      </c>
      <c r="B83" t="s">
        <v>53</v>
      </c>
      <c r="C83">
        <v>1022</v>
      </c>
      <c r="D83" s="1">
        <v>42245</v>
      </c>
      <c r="E83" s="4">
        <v>676</v>
      </c>
      <c r="F83">
        <v>2</v>
      </c>
      <c r="G83" s="2">
        <v>0</v>
      </c>
      <c r="H83" t="s">
        <v>34</v>
      </c>
      <c r="I83" t="s">
        <v>15</v>
      </c>
      <c r="J83" s="3">
        <v>25</v>
      </c>
      <c r="K83" s="3">
        <v>50</v>
      </c>
    </row>
    <row r="84" spans="1:11">
      <c r="A84">
        <v>1187</v>
      </c>
      <c r="B84" t="s">
        <v>53</v>
      </c>
      <c r="C84">
        <v>1022</v>
      </c>
      <c r="D84" s="1">
        <v>42245</v>
      </c>
      <c r="E84" s="4">
        <v>682</v>
      </c>
      <c r="F84">
        <v>23</v>
      </c>
      <c r="G84" s="2">
        <v>0.1</v>
      </c>
      <c r="H84" t="s">
        <v>31</v>
      </c>
      <c r="I84" t="s">
        <v>13</v>
      </c>
      <c r="J84" s="3">
        <v>32.700000000000003</v>
      </c>
      <c r="K84" s="3">
        <v>676.89</v>
      </c>
    </row>
    <row r="85" spans="1:11">
      <c r="A85">
        <v>1051</v>
      </c>
      <c r="B85" t="s">
        <v>52</v>
      </c>
      <c r="C85">
        <v>1023</v>
      </c>
      <c r="D85" s="1">
        <v>42245</v>
      </c>
      <c r="E85" s="4">
        <v>109</v>
      </c>
      <c r="F85">
        <v>30</v>
      </c>
      <c r="G85" s="2">
        <v>0.1</v>
      </c>
      <c r="H85" t="s">
        <v>12</v>
      </c>
      <c r="I85" t="s">
        <v>13</v>
      </c>
      <c r="J85" s="3">
        <v>39.300000000000004</v>
      </c>
      <c r="K85" s="3">
        <v>1061.1000000000001</v>
      </c>
    </row>
    <row r="86" spans="1:11">
      <c r="A86">
        <v>1051</v>
      </c>
      <c r="B86" t="s">
        <v>52</v>
      </c>
      <c r="C86">
        <v>1023</v>
      </c>
      <c r="D86" s="1">
        <v>42245</v>
      </c>
      <c r="E86" s="4">
        <v>675</v>
      </c>
      <c r="F86">
        <v>26</v>
      </c>
      <c r="G86" s="2">
        <v>0.1</v>
      </c>
      <c r="H86" t="s">
        <v>29</v>
      </c>
      <c r="I86" t="s">
        <v>13</v>
      </c>
      <c r="J86" s="3">
        <v>31.5</v>
      </c>
      <c r="K86" s="3">
        <v>737.1</v>
      </c>
    </row>
    <row r="87" spans="1:11">
      <c r="A87">
        <v>1051</v>
      </c>
      <c r="B87" t="s">
        <v>52</v>
      </c>
      <c r="C87">
        <v>1023</v>
      </c>
      <c r="D87" s="1">
        <v>42245</v>
      </c>
      <c r="E87" s="4">
        <v>682</v>
      </c>
      <c r="F87">
        <v>30</v>
      </c>
      <c r="G87" s="2">
        <v>0.1</v>
      </c>
      <c r="H87" t="s">
        <v>31</v>
      </c>
      <c r="I87" t="s">
        <v>13</v>
      </c>
      <c r="J87" s="3">
        <v>32.700000000000003</v>
      </c>
      <c r="K87" s="3">
        <v>882.90000000000009</v>
      </c>
    </row>
    <row r="88" spans="1:11">
      <c r="A88">
        <v>1051</v>
      </c>
      <c r="B88" t="s">
        <v>52</v>
      </c>
      <c r="C88">
        <v>1024</v>
      </c>
      <c r="D88" s="1">
        <v>42245</v>
      </c>
      <c r="E88" s="4">
        <v>672</v>
      </c>
      <c r="F88">
        <v>21</v>
      </c>
      <c r="G88" s="2">
        <v>0.1</v>
      </c>
      <c r="H88" t="s">
        <v>20</v>
      </c>
      <c r="I88" t="s">
        <v>21</v>
      </c>
      <c r="J88" s="3">
        <v>22.5</v>
      </c>
      <c r="K88" s="3">
        <v>425.25</v>
      </c>
    </row>
    <row r="89" spans="1:11">
      <c r="A89">
        <v>1051</v>
      </c>
      <c r="B89" t="s">
        <v>52</v>
      </c>
      <c r="C89">
        <v>1024</v>
      </c>
      <c r="D89" s="1">
        <v>42245</v>
      </c>
      <c r="E89" s="4">
        <v>673</v>
      </c>
      <c r="F89">
        <v>40</v>
      </c>
      <c r="G89" s="2">
        <v>0.1</v>
      </c>
      <c r="H89" t="s">
        <v>26</v>
      </c>
      <c r="I89" t="s">
        <v>13</v>
      </c>
      <c r="J89" s="3">
        <v>30.299999999999997</v>
      </c>
      <c r="K89" s="3">
        <v>1090.8</v>
      </c>
    </row>
    <row r="90" spans="1:11">
      <c r="A90">
        <v>1051</v>
      </c>
      <c r="B90" t="s">
        <v>52</v>
      </c>
      <c r="C90">
        <v>1024</v>
      </c>
      <c r="D90" s="1">
        <v>42245</v>
      </c>
      <c r="E90" s="4">
        <v>675</v>
      </c>
      <c r="F90">
        <v>35</v>
      </c>
      <c r="G90" s="2">
        <v>0.1</v>
      </c>
      <c r="H90" t="s">
        <v>29</v>
      </c>
      <c r="I90" t="s">
        <v>13</v>
      </c>
      <c r="J90" s="3">
        <v>31.5</v>
      </c>
      <c r="K90" s="3">
        <v>992.25</v>
      </c>
    </row>
    <row r="91" spans="1:11">
      <c r="A91">
        <v>1051</v>
      </c>
      <c r="B91" t="s">
        <v>52</v>
      </c>
      <c r="C91">
        <v>1024</v>
      </c>
      <c r="D91" s="1">
        <v>42245</v>
      </c>
      <c r="E91" s="4">
        <v>676</v>
      </c>
      <c r="F91">
        <v>40</v>
      </c>
      <c r="G91" s="2">
        <v>0.1</v>
      </c>
      <c r="H91" t="s">
        <v>34</v>
      </c>
      <c r="I91" t="s">
        <v>15</v>
      </c>
      <c r="J91" s="3">
        <v>25</v>
      </c>
      <c r="K91" s="3">
        <v>900</v>
      </c>
    </row>
    <row r="92" spans="1:11">
      <c r="A92">
        <v>1051</v>
      </c>
      <c r="B92" t="s">
        <v>52</v>
      </c>
      <c r="C92">
        <v>1024</v>
      </c>
      <c r="D92" s="1">
        <v>42245</v>
      </c>
      <c r="E92" s="4">
        <v>682</v>
      </c>
      <c r="F92">
        <v>60</v>
      </c>
      <c r="G92" s="2">
        <v>0.1</v>
      </c>
      <c r="H92" t="s">
        <v>31</v>
      </c>
      <c r="I92" t="s">
        <v>13</v>
      </c>
      <c r="J92" s="3">
        <v>32.700000000000003</v>
      </c>
      <c r="K92" s="3">
        <v>1765.8000000000002</v>
      </c>
    </row>
    <row r="93" spans="1:11">
      <c r="A93">
        <v>1051</v>
      </c>
      <c r="B93" t="s">
        <v>52</v>
      </c>
      <c r="C93">
        <v>1024</v>
      </c>
      <c r="D93" s="1">
        <v>42245</v>
      </c>
      <c r="E93" s="4">
        <v>683</v>
      </c>
      <c r="F93">
        <v>24</v>
      </c>
      <c r="G93" s="2">
        <v>0.1</v>
      </c>
      <c r="H93" t="s">
        <v>32</v>
      </c>
      <c r="I93" t="s">
        <v>15</v>
      </c>
      <c r="J93" s="3">
        <v>35</v>
      </c>
      <c r="K93" s="3">
        <v>756</v>
      </c>
    </row>
    <row r="94" spans="1:11">
      <c r="A94">
        <v>1009</v>
      </c>
      <c r="B94" t="s">
        <v>36</v>
      </c>
      <c r="C94">
        <v>1025</v>
      </c>
      <c r="D94" s="1">
        <v>42248</v>
      </c>
      <c r="E94" s="4">
        <v>677</v>
      </c>
      <c r="F94">
        <v>12</v>
      </c>
      <c r="G94" s="2">
        <v>0.05</v>
      </c>
      <c r="H94" t="s">
        <v>39</v>
      </c>
      <c r="I94" t="s">
        <v>15</v>
      </c>
      <c r="J94" s="3">
        <v>35</v>
      </c>
      <c r="K94" s="3">
        <v>399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Orders</vt:lpstr>
      <vt:lpstr>Color Sort</vt:lpstr>
      <vt:lpstr>Custom Sort</vt:lpstr>
      <vt:lpstr>Criteria</vt:lpstr>
      <vt:lpstr>Tables</vt:lpstr>
      <vt:lpstr>Duplicates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C. Iannotti</dc:creator>
  <cp:lastModifiedBy>JoAnn Greenawalt</cp:lastModifiedBy>
  <dcterms:created xsi:type="dcterms:W3CDTF">2009-07-30T15:01:44Z</dcterms:created>
  <dcterms:modified xsi:type="dcterms:W3CDTF">2017-01-11T19:06:51Z</dcterms:modified>
</cp:coreProperties>
</file>